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15"/>
  </bookViews>
  <sheets>
    <sheet name="批复表封面" sheetId="1" r:id="rId1"/>
    <sheet name="批复表1-部门收支总表" sheetId="2" r:id="rId2"/>
    <sheet name="批复表2_部门收入总表" sheetId="3" r:id="rId3"/>
    <sheet name="批复表3_部门支出总表" sheetId="4" r:id="rId4"/>
    <sheet name="批复表4_财政拨款收支总表" sheetId="5" r:id="rId5"/>
    <sheet name="批复表5-一般公共预算支出表" sheetId="6" r:id="rId6"/>
    <sheet name="批复表6_政府性基金预算支出表" sheetId="7" r:id="rId7"/>
    <sheet name="批复表7_国有资本经营预算支出表" sheetId="8" r:id="rId8"/>
    <sheet name="批复表8_一般公共预算基本支出表" sheetId="9" r:id="rId9"/>
    <sheet name="批复表9_财政拨款预算“三公”经费支出表" sheetId="10" r:id="rId10"/>
    <sheet name="批复附表封面" sheetId="11" r:id="rId11"/>
    <sheet name="批复附表1_一般公共预算支出表" sheetId="12" r:id="rId12"/>
    <sheet name="批复附2_一般公共预算基本支出表" sheetId="13" r:id="rId13"/>
    <sheet name="批复附3_一般公共预算项目支出表" sheetId="14" r:id="rId14"/>
    <sheet name="批复附4_中央行政事业单位住房改革支出表" sheetId="15" r:id="rId15"/>
    <sheet name="批复附表5_政府性基金预算支出表" sheetId="16" r:id="rId16"/>
    <sheet name="批复附6_政府性基金预算支出表" sheetId="17" r:id="rId17"/>
    <sheet name="批复附7_国有资本经营预算支出表" sheetId="18" r:id="rId18"/>
    <sheet name="批复附8_国有资本经营预算支出表" sheetId="19" r:id="rId19"/>
    <sheet name="批复附9_中央行政事业单位新增资产配置表" sheetId="20" r:id="rId20"/>
    <sheet name="批复附10_政府采购支出表" sheetId="21" r:id="rId21"/>
    <sheet name="批复附10_2_政府采购支出表" sheetId="22" r:id="rId22"/>
  </sheets>
  <externalReferences>
    <externalReference r:id="rId23"/>
  </externalReferences>
  <definedNames>
    <definedName name="_xlnm.Print_Titles" localSheetId="2">批复表2_部门收入总表!$1:$6</definedName>
    <definedName name="_xlnm.Print_Titles" localSheetId="3">批复表3_部门支出总表!$1:$4</definedName>
    <definedName name="_xlnm.Print_Titles" localSheetId="5">批复表5-[1]一般公共预算支出表!$1:$6</definedName>
    <definedName name="_xlnm.Print_Titles" localSheetId="6">批复表6_政府性基金预算支出表!$1:$6</definedName>
    <definedName name="_xlnm.Print_Titles" localSheetId="7">批复表7_国有资本经营预算支出表!$1:$6</definedName>
    <definedName name="_xlnm.Print_Titles" localSheetId="8">批复表8_一般公共预算基本支出表!$1:$5</definedName>
    <definedName name="_xlnm.Print_Titles" localSheetId="9">批复表9_财政拨款预算“三公”经费支出表!$1:$5</definedName>
    <definedName name="_xlnm.Print_Titles" localSheetId="21">批复附10_2_政府采购支出表!$1:$6</definedName>
    <definedName name="_xlnm.Print_Titles" localSheetId="20">批复附10_政府采购支出表!$1:$6</definedName>
    <definedName name="_xlnm.Print_Titles" localSheetId="12">批复附2_一般公共预算基本支出表!$1:$6</definedName>
    <definedName name="_xlnm.Print_Titles" localSheetId="13">批复附3_一般公共预算项目支出表!$1:$5</definedName>
    <definedName name="_xlnm.Print_Titles" localSheetId="14">批复附4_中央行政事业单位住房改革支出表!$1:$5</definedName>
    <definedName name="_xlnm.Print_Titles" localSheetId="16">批复附6_政府性基金预算支出表!$1:$7</definedName>
    <definedName name="_xlnm.Print_Titles" localSheetId="17">批复附7_国有资本经营预算支出表!$1:$5</definedName>
    <definedName name="_xlnm.Print_Titles" localSheetId="18">批复附8_国有资本经营预算支出表!$1:$7</definedName>
    <definedName name="_xlnm.Print_Titles" localSheetId="19">批复附9_中央行政事业单位新增资产配置表!$1:$7</definedName>
    <definedName name="_xlnm.Print_Titles" localSheetId="11">批复附表1_一般公共预算支出表!$1:$6</definedName>
    <definedName name="_xlnm.Print_Titles" localSheetId="15">批复附表5_政府性基金预算支出表!$1:$7</definedName>
  </definedNames>
  <calcPr calcId="144525"/>
</workbook>
</file>

<file path=xl/sharedStrings.xml><?xml version="1.0" encoding="utf-8"?>
<sst xmlns="http://schemas.openxmlformats.org/spreadsheetml/2006/main" count="771" uniqueCount="333">
  <si>
    <t>附件1</t>
  </si>
  <si>
    <t>单位代码：</t>
  </si>
  <si>
    <t>舟山市气象局本级</t>
  </si>
  <si>
    <t>2024年预算批复表</t>
  </si>
  <si>
    <t>批复表1</t>
  </si>
  <si>
    <t>部门收支总表</t>
  </si>
  <si>
    <t>单位：万元</t>
  </si>
  <si>
    <t>收      入</t>
  </si>
  <si>
    <t>支      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</si>
  <si>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</si>
  <si>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</si>
  <si>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</si>
  <si>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</si>
  <si>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</si>
  <si>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</si>
  <si>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</si>
  <si>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三、自然资源海洋气象等支出</t>
  </si>
  <si>
    <t>四、事业收入</t>
  </si>
  <si>
    <t>四、住房保障支出</t>
  </si>
  <si>
    <t>五、事业单位经营收入</t>
  </si>
  <si>
    <t/>
  </si>
  <si>
    <t>六、其他收入</t>
  </si>
  <si>
    <t>本年收入合计</t>
  </si>
  <si>
    <t>本年支出合计</t>
  </si>
  <si>
    <t>使用非财政拨款结余</t>
  </si>
  <si>
    <t>结转下年（非财政拨款）</t>
  </si>
  <si>
    <t>上年结转</t>
  </si>
  <si>
    <t>收    入    总    计</t>
  </si>
  <si>
    <t>支    出    总    计</t>
  </si>
  <si>
    <t>批复表2</t>
  </si>
  <si>
    <t>部门收入总表</t>
  </si>
  <si>
    <t>单位名称</t>
  </si>
  <si>
    <t>合计</t>
  </si>
  <si>
    <t>本年收入</t>
  </si>
  <si>
    <t>小计</t>
  </si>
  <si>
    <t>一般公共预算结转资金</t>
  </si>
  <si>
    <t>政府性基金预算结转资金</t>
  </si>
  <si>
    <t>国有资本经营预算结转资金</t>
  </si>
  <si>
    <t>财政专户管理资金</t>
  </si>
  <si>
    <t>其他资金</t>
  </si>
  <si>
    <t>一般公共预算拨款</t>
  </si>
  <si>
    <t>政府性基金预算拨款</t>
  </si>
  <si>
    <t>国有资本经营预算拨款</t>
  </si>
  <si>
    <t>事业收入</t>
  </si>
  <si>
    <t>事业单位经营收入</t>
  </si>
  <si>
    <t>上级补助
收入</t>
  </si>
  <si>
    <t>附属单位
上缴收入</t>
  </si>
  <si>
    <t>其他收入</t>
  </si>
  <si>
    <t>金额</t>
  </si>
  <si>
    <t>其中：财政专户管理资金</t>
  </si>
  <si>
    <t>批复表3</t>
  </si>
  <si>
    <t>部门支出总表</t>
  </si>
  <si>
    <t>科目代码</t>
  </si>
  <si>
    <t>科目名称</t>
  </si>
  <si>
    <t>基本支出</t>
  </si>
  <si>
    <t>项目支出</t>
  </si>
  <si>
    <t>上缴上级支出</t>
  </si>
  <si>
    <t>事业单位经营支出</t>
  </si>
  <si>
    <t>对附属单位补助支出</t>
  </si>
  <si>
    <t>208</t>
  </si>
  <si>
    <t>社会保障和就业支出</t>
  </si>
  <si>
    <t xml:space="preserve">  20805</t>
  </si>
  <si>
    <t xml:space="preserve">  行政事业单位养老支出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</si>
  <si>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</si>
  <si>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</si>
  <si>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</si>
  <si>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</si>
  <si>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</si>
  <si>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</si>
  <si>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</si>
  <si>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</si>
  <si>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</si>
  <si>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</si>
  <si>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 2101101</t>
  </si>
  <si>
    <t xml:space="preserve">    行政单位医疗</t>
  </si>
  <si>
    <t>220</t>
  </si>
  <si>
    <t>自然资源海洋气象等支出</t>
  </si>
  <si>
    <t xml:space="preserve">  22005</t>
  </si>
  <si>
    <t xml:space="preserve">  气象事务</t>
  </si>
  <si>
    <t xml:space="preserve">    2200501</t>
  </si>
  <si>
    <t xml:space="preserve">    行政运行</t>
  </si>
  <si>
    <t xml:space="preserve">    2200504</t>
  </si>
  <si>
    <t xml:space="preserve">    气象事业机构</t>
  </si>
  <si>
    <t xml:space="preserve">    2200506</t>
  </si>
  <si>
    <t xml:space="preserve">    气象探测</t>
  </si>
  <si>
    <t xml:space="preserve">    2200507</t>
  </si>
  <si>
    <t xml:space="preserve">    气象信息传输及管理</t>
  </si>
  <si>
    <t xml:space="preserve">    2200508</t>
  </si>
  <si>
    <t xml:space="preserve">    气象预报预测</t>
  </si>
  <si>
    <t xml:space="preserve">    2200509</t>
  </si>
  <si>
    <t xml:space="preserve">    气象服务</t>
  </si>
  <si>
    <t xml:space="preserve">    2200510</t>
  </si>
  <si>
    <t xml:space="preserve">    气象装备保障维护</t>
  </si>
  <si>
    <t xml:space="preserve">    2200599</t>
  </si>
  <si>
    <t xml:space="preserve">    其他气象事务支出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</si>
  <si>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</si>
  <si>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</si>
  <si>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</si>
  <si>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</si>
  <si>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</si>
  <si>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</si>
  <si>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 xml:space="preserve">    2210203</t>
  </si>
  <si>
    <t xml:space="preserve">    购房补贴</t>
  </si>
  <si>
    <t>合        计</t>
  </si>
  <si>
    <t>批复表4</t>
  </si>
  <si>
    <t>财政拨款收支总表</t>
  </si>
  <si>
    <t>项    目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</si>
  <si>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</si>
  <si>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</si>
  <si>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</si>
  <si>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</si>
  <si>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</si>
  <si>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</si>
  <si>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</si>
  <si>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（三）自然资源海洋气象等支出</t>
  </si>
  <si>
    <t>（四）住房保障支出</t>
  </si>
  <si>
    <t>二、上年结转</t>
  </si>
  <si>
    <t xml:space="preserve">     收    入    总    计</t>
  </si>
  <si>
    <t xml:space="preserve">     支    出    总    计</t>
  </si>
  <si>
    <t>批复表5</t>
  </si>
  <si>
    <t>一般公共预算支出表</t>
  </si>
  <si>
    <t>本年一般公共预算支出</t>
  </si>
  <si>
    <t>人员经费</t>
  </si>
  <si>
    <t>公用经费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</si>
  <si>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</si>
  <si>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</si>
  <si>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</si>
  <si>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</si>
  <si>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</si>
  <si>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</si>
  <si>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</si>
  <si>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</si>
  <si>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21011</t>
  </si>
  <si>
    <t>行政事业单位医疗</t>
  </si>
  <si>
    <t>2101101</t>
  </si>
  <si>
    <t>行政单位医疗</t>
  </si>
  <si>
    <t>22005</t>
  </si>
  <si>
    <t>气象事务</t>
  </si>
  <si>
    <t>2200501</t>
  </si>
  <si>
    <t>行政运行</t>
  </si>
  <si>
    <t>2200504</t>
  </si>
  <si>
    <t>气象事业机构</t>
  </si>
  <si>
    <t>2200506</t>
  </si>
  <si>
    <t>气象探测</t>
  </si>
  <si>
    <t>2200507</t>
  </si>
  <si>
    <t>气象信息传输及管理</t>
  </si>
  <si>
    <t>2200508</t>
  </si>
  <si>
    <t>气象预报预测</t>
  </si>
  <si>
    <t>2200509</t>
  </si>
  <si>
    <t>气象服务</t>
  </si>
  <si>
    <t>2200510</t>
  </si>
  <si>
    <t>气象装备保障维护</t>
  </si>
  <si>
    <t>22102</t>
  </si>
  <si>
    <t>住房改革支出</t>
  </si>
  <si>
    <t>2210201</t>
  </si>
  <si>
    <t>住房公积金</t>
  </si>
  <si>
    <t>2210203</t>
  </si>
  <si>
    <t>购房补贴</t>
  </si>
  <si>
    <t>合               计</t>
  </si>
  <si>
    <t>批复表6</t>
  </si>
  <si>
    <t>政府性基金预算支出表</t>
  </si>
  <si>
    <t>本年政府性基金预算支出</t>
  </si>
  <si>
    <t>批复表7</t>
  </si>
  <si>
    <t>国有资本经营预算支出表</t>
  </si>
  <si>
    <t>本年国有资本经营预算支出</t>
  </si>
  <si>
    <t>批复表8</t>
  </si>
  <si>
    <t>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</si>
  <si>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</si>
  <si>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</si>
  <si>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</si>
  <si>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</si>
  <si>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</si>
  <si>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</si>
  <si>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</si>
  <si>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</si>
  <si>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</si>
  <si>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</si>
  <si>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</si>
  <si>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</si>
  <si>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</si>
  <si>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</si>
  <si>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</si>
  <si>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</si>
  <si>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</si>
  <si>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</si>
  <si>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30113</t>
  </si>
  <si>
    <t>302</t>
  </si>
  <si>
    <t>商品和服务支出</t>
  </si>
  <si>
    <t>30201</t>
  </si>
  <si>
    <t>办公费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</si>
  <si>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</si>
  <si>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</si>
  <si>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</si>
  <si>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</si>
  <si>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</si>
  <si>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</si>
  <si>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</si>
  <si>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</si>
  <si>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30215</t>
  </si>
  <si>
    <t>会议费</t>
  </si>
  <si>
    <t>30217</t>
  </si>
  <si>
    <t>公务接待费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</si>
  <si>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</si>
  <si>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</si>
  <si>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</si>
  <si>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</si>
  <si>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</si>
  <si>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</si>
  <si>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</si>
  <si>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</si>
  <si>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</si>
  <si>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</si>
  <si>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批复表9</t>
  </si>
  <si>
    <t>财政拨款预算“三公”经费支出表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</si>
  <si>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</si>
  <si>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</si>
  <si>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</si>
  <si>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</si>
  <si>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</si>
  <si>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附件2</t>
  </si>
  <si>
    <t>141013012001</t>
  </si>
  <si>
    <t>2024年预算批复附表</t>
  </si>
  <si>
    <t>批复附表1</t>
  </si>
  <si>
    <t>政府预算支出经济分类科目</t>
  </si>
  <si>
    <t>501</t>
  </si>
  <si>
    <t>机关工资福利支出</t>
  </si>
  <si>
    <t>50101</t>
  </si>
  <si>
    <t>工资奖金津补贴</t>
  </si>
  <si>
    <t>50102</t>
  </si>
  <si>
    <t>社会保障缴费</t>
  </si>
  <si>
    <t>50103</t>
  </si>
  <si>
    <t>502</t>
  </si>
  <si>
    <t>机关商品和服务支出</t>
  </si>
  <si>
    <t>50201</t>
  </si>
  <si>
    <t>办公经费</t>
  </si>
  <si>
    <t>50202</t>
  </si>
  <si>
    <t>50206</t>
  </si>
  <si>
    <t>50208</t>
  </si>
  <si>
    <t>50209</t>
  </si>
  <si>
    <t>50299</t>
  </si>
  <si>
    <t>505</t>
  </si>
  <si>
    <t>对事业单位经常性补助</t>
  </si>
  <si>
    <t>50501</t>
  </si>
  <si>
    <t>50502</t>
  </si>
  <si>
    <t>509</t>
  </si>
  <si>
    <t>50905</t>
  </si>
  <si>
    <t>离退休费</t>
  </si>
  <si>
    <t>批复附表2</t>
  </si>
  <si>
    <t>单位代码</t>
  </si>
  <si>
    <t>密级</t>
  </si>
  <si>
    <t>本年拨款</t>
  </si>
  <si>
    <t>结转资金</t>
  </si>
  <si>
    <t>单位资金</t>
  </si>
  <si>
    <t>无</t>
  </si>
  <si>
    <t>2200599</t>
  </si>
  <si>
    <t>其他气象事务支出</t>
  </si>
  <si>
    <t>批复附表3</t>
  </si>
  <si>
    <t>一般公共预算项目支出表</t>
  </si>
  <si>
    <t>项目名称</t>
  </si>
  <si>
    <t>项目代码</t>
  </si>
  <si>
    <t>项目
密级</t>
  </si>
  <si>
    <t>是否中央基建投资项目</t>
  </si>
  <si>
    <t>综合观测业务经费</t>
  </si>
  <si>
    <t>00002141005</t>
  </si>
  <si>
    <t>气象探测费</t>
  </si>
  <si>
    <t>102141220130120019010</t>
  </si>
  <si>
    <t>否</t>
  </si>
  <si>
    <t>舟山市多波段雷达协同存储融合分析处理系统建设经费</t>
  </si>
  <si>
    <t>102141230130120010012</t>
  </si>
  <si>
    <t>舟山供油锚地气象监测设施维持费</t>
  </si>
  <si>
    <t>102141230130120010023</t>
  </si>
  <si>
    <t>气象装备保障经费</t>
  </si>
  <si>
    <t>102141210130120019001</t>
  </si>
  <si>
    <t>公共气象服务经费</t>
  </si>
  <si>
    <t>00002141006</t>
  </si>
  <si>
    <t>气象灾害防御和服务经费</t>
  </si>
  <si>
    <t>102141220130120019011</t>
  </si>
  <si>
    <t>预报预测业务经费</t>
  </si>
  <si>
    <t>00002141007</t>
  </si>
  <si>
    <t>预报预测经费</t>
  </si>
  <si>
    <t>102141220130120019009</t>
  </si>
  <si>
    <t>信息传输与处理经费</t>
  </si>
  <si>
    <t>00002141008</t>
  </si>
  <si>
    <t>气象信息处理费</t>
  </si>
  <si>
    <t>102141220130120019021</t>
  </si>
  <si>
    <t>合   计</t>
  </si>
  <si>
    <t>批复附表4</t>
  </si>
  <si>
    <t>中央行政事业单位住房改革支出表</t>
  </si>
  <si>
    <t>单位：舟山市气象局本级</t>
  </si>
  <si>
    <t>预算拨款结转资金</t>
  </si>
  <si>
    <t>其中：动用售房收入</t>
  </si>
  <si>
    <t>一、行政单位</t>
  </si>
  <si>
    <t>（一）住房公积金</t>
  </si>
  <si>
    <t>（二）提租补贴</t>
  </si>
  <si>
    <t>（三）购房补贴</t>
  </si>
  <si>
    <t>二、参公单位</t>
  </si>
  <si>
    <t>三、事业单位</t>
  </si>
  <si>
    <t>四、合计</t>
  </si>
  <si>
    <t>批复附表5</t>
  </si>
  <si>
    <t>项目名称(支出类型)</t>
  </si>
  <si>
    <t>政府性基金预算支出</t>
  </si>
  <si>
    <t>合  计</t>
  </si>
  <si>
    <t>批复附表6</t>
  </si>
  <si>
    <t>批复附表7</t>
  </si>
  <si>
    <t>批复附表8</t>
  </si>
  <si>
    <t>批复附表9</t>
  </si>
  <si>
    <t>中央行政事业单位新增资产配置表</t>
  </si>
  <si>
    <t>资产类型</t>
  </si>
  <si>
    <t>新增资产数</t>
  </si>
  <si>
    <t>车辆（辆/台）</t>
  </si>
  <si>
    <t>租用土地（平方米）</t>
  </si>
  <si>
    <t>房屋（平方米）</t>
  </si>
  <si>
    <t>设备（台/套）</t>
  </si>
  <si>
    <t>轿车</t>
  </si>
  <si>
    <t>越野汽车</t>
  </si>
  <si>
    <t>小型载客汽车</t>
  </si>
  <si>
    <t>大中型载客汽车</t>
  </si>
  <si>
    <t>其他车型</t>
  </si>
  <si>
    <t>租用办公用房</t>
  </si>
  <si>
    <t>租用业务用房</t>
  </si>
  <si>
    <t>单价100万元及以上的设备</t>
  </si>
  <si>
    <t>合     计</t>
  </si>
  <si>
    <t>批复附表10_1</t>
  </si>
  <si>
    <t>政府采购支出表</t>
  </si>
  <si>
    <t>单位/支出性质</t>
  </si>
  <si>
    <t>资金性质</t>
  </si>
  <si>
    <t>政府采购金额</t>
  </si>
  <si>
    <t>财政拨款</t>
  </si>
  <si>
    <t>货物</t>
  </si>
  <si>
    <t>工程</t>
  </si>
  <si>
    <t>服务</t>
  </si>
  <si>
    <t>一般公共预算资金</t>
  </si>
  <si>
    <t>批复附表10_2</t>
  </si>
</sst>
</file>

<file path=xl/styles.xml><?xml version="1.0" encoding="utf-8"?>
<styleSheet xmlns="http://schemas.openxmlformats.org/spreadsheetml/2006/main">
  <numFmts count="8">
    <numFmt numFmtId="176" formatCode="[=0]&quot;&quot;;#,##0.00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[=0]&quot;&quot;;0"/>
    <numFmt numFmtId="43" formatCode="_ * #,##0.00_ ;_ * \-#,##0.00_ ;_ * &quot;-&quot;??_ ;_ @_ "/>
    <numFmt numFmtId="178" formatCode="[=0]&quot;&quot;;#,##0.00&quot;&quot;"/>
    <numFmt numFmtId="179" formatCode="[=0]&quot;&quot;;0.0"/>
  </numFmts>
  <fonts count="47">
    <font>
      <sz val="11"/>
      <name val="Calibri"/>
      <charset val="134"/>
    </font>
    <font>
      <sz val="10"/>
      <name val="宋体"/>
      <charset val="134"/>
    </font>
    <font>
      <b/>
      <sz val="24"/>
      <color rgb="FF000000"/>
      <name val="宋体"/>
      <charset val="134"/>
    </font>
    <font>
      <sz val="8"/>
      <color rgb="FF000000"/>
      <name val="宋体"/>
      <charset val="134"/>
    </font>
    <font>
      <sz val="8"/>
      <name val="宋体"/>
      <charset val="134"/>
    </font>
    <font>
      <sz val="8"/>
      <name val="Arial"/>
      <charset val="134"/>
    </font>
    <font>
      <sz val="8"/>
      <color rgb="FF000000"/>
      <name val="Arial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b/>
      <sz val="10"/>
      <name val="Calibri"/>
      <charset val="134"/>
    </font>
    <font>
      <sz val="12"/>
      <color rgb="FF000000"/>
      <name val="宋体"/>
      <charset val="134"/>
    </font>
    <font>
      <b/>
      <sz val="9"/>
      <color rgb="FF000000"/>
      <name val="宋体"/>
      <charset val="134"/>
    </font>
    <font>
      <b/>
      <sz val="8"/>
      <color rgb="FF00000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0"/>
      <color rgb="FF000000"/>
      <name val="Arial"/>
      <charset val="134"/>
    </font>
    <font>
      <sz val="11"/>
      <color rgb="FF000000"/>
      <name val="Calibri"/>
      <charset val="134"/>
    </font>
    <font>
      <b/>
      <sz val="8"/>
      <name val="宋体"/>
      <charset val="134"/>
    </font>
    <font>
      <sz val="16"/>
      <color rgb="FF000000"/>
      <name val="黑体"/>
      <charset val="134"/>
    </font>
    <font>
      <sz val="16"/>
      <color rgb="FF000000"/>
      <name val="宋体"/>
      <charset val="134"/>
    </font>
    <font>
      <b/>
      <sz val="36"/>
      <color rgb="FF000000"/>
      <name val="宋体"/>
      <charset val="134"/>
    </font>
    <font>
      <b/>
      <sz val="26"/>
      <color rgb="FF000000"/>
      <name val="宋体"/>
      <charset val="134"/>
    </font>
    <font>
      <b/>
      <sz val="20"/>
      <color rgb="FF000000"/>
      <name val="宋体"/>
      <charset val="134"/>
    </font>
    <font>
      <sz val="10"/>
      <color rgb="FF000000"/>
      <name val="微软雅黑"/>
      <charset val="134"/>
    </font>
    <font>
      <b/>
      <sz val="2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8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2" fillId="7" borderId="5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12" borderId="6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42" fillId="0" borderId="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43" fillId="13" borderId="10" applyNumberFormat="0" applyAlignment="0" applyProtection="0">
      <alignment vertical="center"/>
    </xf>
    <xf numFmtId="0" fontId="35" fillId="13" borderId="5" applyNumberFormat="0" applyAlignment="0" applyProtection="0">
      <alignment vertical="center"/>
    </xf>
    <xf numFmtId="0" fontId="40" fillId="14" borderId="8" applyNumberFormat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14">
    <xf numFmtId="0" fontId="0" fillId="0" borderId="0" xfId="0"/>
    <xf numFmtId="0" fontId="1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178" fontId="6" fillId="0" borderId="1" xfId="0" applyNumberFormat="1" applyFont="1" applyBorder="1" applyAlignment="1">
      <alignment horizontal="right" vertical="center" wrapText="1"/>
    </xf>
    <xf numFmtId="0" fontId="1" fillId="0" borderId="1" xfId="0" applyNumberFormat="1" applyFont="1" applyBorder="1" applyAlignment="1">
      <alignment horizontal="left" vertical="center" wrapText="1"/>
    </xf>
    <xf numFmtId="178" fontId="4" fillId="0" borderId="1" xfId="0" applyNumberFormat="1" applyFont="1" applyBorder="1" applyAlignment="1">
      <alignment horizontal="right" vertical="center" wrapText="1"/>
    </xf>
    <xf numFmtId="0" fontId="7" fillId="0" borderId="0" xfId="0" applyNumberFormat="1" applyFont="1" applyAlignment="1">
      <alignment horizontal="right" vertical="center" wrapText="1"/>
    </xf>
    <xf numFmtId="0" fontId="3" fillId="0" borderId="0" xfId="0" applyNumberFormat="1" applyFont="1" applyAlignment="1">
      <alignment horizontal="right" vertical="center" wrapText="1"/>
    </xf>
    <xf numFmtId="0" fontId="4" fillId="0" borderId="0" xfId="0" applyNumberFormat="1" applyFont="1" applyAlignment="1">
      <alignment horizontal="left" vertical="center" wrapText="1"/>
    </xf>
    <xf numFmtId="0" fontId="8" fillId="0" borderId="0" xfId="0" applyNumberFormat="1" applyFont="1" applyAlignment="1">
      <alignment horizontal="right" vertical="center" wrapText="1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NumberFormat="1" applyFont="1" applyAlignment="1">
      <alignment horizontal="center" vertical="center"/>
    </xf>
    <xf numFmtId="0" fontId="8" fillId="0" borderId="0" xfId="0" applyNumberFormat="1" applyFont="1" applyAlignment="1">
      <alignment horizontal="left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lef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1" fillId="0" borderId="1" xfId="0" applyNumberFormat="1" applyFont="1" applyBorder="1" applyAlignment="1">
      <alignment horizontal="left" vertical="center"/>
    </xf>
    <xf numFmtId="177" fontId="1" fillId="0" borderId="1" xfId="0" applyNumberFormat="1" applyFont="1" applyBorder="1" applyAlignment="1">
      <alignment horizontal="right" vertical="center"/>
    </xf>
    <xf numFmtId="0" fontId="10" fillId="0" borderId="1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left"/>
    </xf>
    <xf numFmtId="0" fontId="11" fillId="0" borderId="3" xfId="0" applyNumberFormat="1" applyFont="1" applyBorder="1" applyAlignment="1">
      <alignment horizontal="left"/>
    </xf>
    <xf numFmtId="177" fontId="10" fillId="0" borderId="1" xfId="0" applyNumberFormat="1" applyFont="1" applyBorder="1" applyAlignment="1">
      <alignment horizontal="right" vertical="center"/>
    </xf>
    <xf numFmtId="0" fontId="1" fillId="0" borderId="0" xfId="0" applyNumberFormat="1" applyFont="1" applyAlignment="1">
      <alignment horizontal="right" vertical="center"/>
    </xf>
    <xf numFmtId="0" fontId="12" fillId="0" borderId="0" xfId="0" applyNumberFormat="1" applyFont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9" fontId="9" fillId="0" borderId="1" xfId="0" applyNumberFormat="1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horizontal="right" vertical="center"/>
    </xf>
    <xf numFmtId="179" fontId="1" fillId="0" borderId="1" xfId="0" applyNumberFormat="1" applyFont="1" applyBorder="1" applyAlignment="1">
      <alignment horizontal="right" vertical="center"/>
    </xf>
    <xf numFmtId="176" fontId="10" fillId="0" borderId="1" xfId="0" applyNumberFormat="1" applyFont="1" applyBorder="1" applyAlignment="1">
      <alignment horizontal="right" vertical="center"/>
    </xf>
    <xf numFmtId="179" fontId="10" fillId="0" borderId="1" xfId="0" applyNumberFormat="1" applyFont="1" applyBorder="1" applyAlignment="1">
      <alignment horizontal="right" vertical="center"/>
    </xf>
    <xf numFmtId="0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8" fillId="0" borderId="0" xfId="0" applyNumberFormat="1" applyFont="1" applyAlignment="1">
      <alignment horizontal="right" vertical="center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left" vertical="center"/>
    </xf>
    <xf numFmtId="178" fontId="7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left" vertical="center"/>
    </xf>
    <xf numFmtId="178" fontId="1" fillId="0" borderId="1" xfId="0" applyNumberFormat="1" applyFont="1" applyBorder="1" applyAlignment="1">
      <alignment horizontal="left" vertical="center"/>
    </xf>
    <xf numFmtId="0" fontId="13" fillId="0" borderId="1" xfId="0" applyNumberFormat="1" applyFont="1" applyBorder="1" applyAlignment="1">
      <alignment horizontal="center" vertical="center"/>
    </xf>
    <xf numFmtId="178" fontId="13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14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178" fontId="14" fillId="0" borderId="1" xfId="0" applyNumberFormat="1" applyFont="1" applyBorder="1" applyAlignment="1">
      <alignment horizontal="right" vertical="center" wrapText="1"/>
    </xf>
    <xf numFmtId="0" fontId="3" fillId="0" borderId="1" xfId="0" applyNumberFormat="1" applyFont="1" applyBorder="1" applyAlignment="1">
      <alignment horizontal="left" vertical="center" wrapText="1"/>
    </xf>
    <xf numFmtId="178" fontId="3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left" vertical="center"/>
    </xf>
    <xf numFmtId="0" fontId="13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left" vertical="center" wrapText="1"/>
    </xf>
    <xf numFmtId="178" fontId="1" fillId="0" borderId="0" xfId="0" applyNumberFormat="1" applyFont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178" fontId="4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right" vertical="center"/>
    </xf>
    <xf numFmtId="0" fontId="3" fillId="0" borderId="0" xfId="0" applyNumberFormat="1" applyFont="1" applyAlignment="1">
      <alignment horizontal="right" vertical="center"/>
    </xf>
    <xf numFmtId="0" fontId="1" fillId="0" borderId="1" xfId="0" applyNumberFormat="1" applyFont="1" applyBorder="1" applyAlignment="1">
      <alignment horizontal="center" vertical="center"/>
    </xf>
    <xf numFmtId="178" fontId="15" fillId="0" borderId="1" xfId="0" applyNumberFormat="1" applyFont="1" applyBorder="1" applyAlignment="1">
      <alignment horizontal="right" vertical="center"/>
    </xf>
    <xf numFmtId="178" fontId="16" fillId="0" borderId="1" xfId="0" applyNumberFormat="1" applyFont="1" applyBorder="1" applyAlignment="1">
      <alignment horizontal="right" vertical="center"/>
    </xf>
    <xf numFmtId="0" fontId="8" fillId="0" borderId="1" xfId="0" applyNumberFormat="1" applyFont="1" applyBorder="1" applyAlignment="1">
      <alignment horizontal="left" vertical="center" wrapText="1"/>
    </xf>
    <xf numFmtId="0" fontId="17" fillId="0" borderId="0" xfId="0" applyNumberFormat="1" applyFont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18" fillId="2" borderId="0" xfId="0" applyNumberFormat="1" applyFont="1" applyFill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9" fillId="0" borderId="1" xfId="0" applyNumberFormat="1" applyFont="1" applyBorder="1" applyAlignment="1">
      <alignment horizontal="left" vertical="center" wrapText="1"/>
    </xf>
    <xf numFmtId="178" fontId="19" fillId="0" borderId="1" xfId="0" applyNumberFormat="1" applyFont="1" applyBorder="1" applyAlignment="1">
      <alignment horizontal="right" vertical="center" wrapText="1"/>
    </xf>
    <xf numFmtId="0" fontId="10" fillId="0" borderId="1" xfId="0" applyNumberFormat="1" applyFont="1" applyBorder="1" applyAlignment="1">
      <alignment horizontal="left" vertical="center"/>
    </xf>
    <xf numFmtId="178" fontId="10" fillId="0" borderId="1" xfId="0" applyNumberFormat="1" applyFont="1" applyBorder="1" applyAlignment="1">
      <alignment horizontal="right" vertical="center"/>
    </xf>
    <xf numFmtId="0" fontId="8" fillId="0" borderId="1" xfId="0" applyNumberFormat="1" applyFont="1" applyBorder="1" applyAlignment="1">
      <alignment horizontal="left" vertical="center" wrapText="1" indent="1"/>
    </xf>
    <xf numFmtId="178" fontId="8" fillId="0" borderId="1" xfId="0" applyNumberFormat="1" applyFont="1" applyBorder="1" applyAlignment="1">
      <alignment horizontal="right" vertical="center"/>
    </xf>
    <xf numFmtId="0" fontId="9" fillId="0" borderId="1" xfId="0" applyNumberFormat="1" applyFont="1" applyBorder="1" applyAlignment="1">
      <alignment horizontal="center" vertical="center" wrapText="1"/>
    </xf>
    <xf numFmtId="178" fontId="9" fillId="0" borderId="1" xfId="0" applyNumberFormat="1" applyFont="1" applyBorder="1" applyAlignment="1">
      <alignment horizontal="right" vertical="center"/>
    </xf>
    <xf numFmtId="0" fontId="20" fillId="2" borderId="0" xfId="0" applyNumberFormat="1" applyFont="1" applyFill="1" applyAlignment="1">
      <alignment horizontal="center" vertical="center"/>
    </xf>
    <xf numFmtId="0" fontId="20" fillId="0" borderId="0" xfId="0" applyNumberFormat="1" applyFont="1" applyAlignment="1">
      <alignment horizontal="left"/>
    </xf>
    <xf numFmtId="0" fontId="21" fillId="2" borderId="0" xfId="0" applyNumberFormat="1" applyFont="1" applyFill="1" applyAlignment="1">
      <alignment horizontal="left" vertical="center"/>
    </xf>
    <xf numFmtId="0" fontId="22" fillId="0" borderId="0" xfId="0" applyNumberFormat="1" applyFont="1" applyAlignment="1">
      <alignment horizontal="center" vertical="center"/>
    </xf>
    <xf numFmtId="0" fontId="22" fillId="0" borderId="0" xfId="0" applyNumberFormat="1" applyFont="1" applyAlignment="1">
      <alignment horizontal="center" vertical="center" wrapText="1"/>
    </xf>
    <xf numFmtId="0" fontId="23" fillId="0" borderId="0" xfId="0" applyNumberFormat="1" applyFont="1" applyAlignment="1">
      <alignment horizontal="center"/>
    </xf>
    <xf numFmtId="0" fontId="24" fillId="0" borderId="0" xfId="0" applyNumberFormat="1" applyFont="1" applyAlignment="1">
      <alignment horizontal="center"/>
    </xf>
    <xf numFmtId="0" fontId="18" fillId="2" borderId="0" xfId="0" applyNumberFormat="1" applyFont="1" applyFill="1" applyAlignment="1">
      <alignment horizontal="left" vertical="center"/>
    </xf>
    <xf numFmtId="0" fontId="20" fillId="2" borderId="0" xfId="0" applyNumberFormat="1" applyFont="1" applyFill="1" applyAlignment="1">
      <alignment horizontal="left" vertical="center"/>
    </xf>
    <xf numFmtId="49" fontId="20" fillId="0" borderId="0" xfId="0" applyNumberFormat="1" applyFont="1" applyAlignment="1">
      <alignment horizontal="left" vertical="center"/>
    </xf>
    <xf numFmtId="178" fontId="25" fillId="0" borderId="1" xfId="0" applyNumberFormat="1" applyFont="1" applyBorder="1" applyAlignment="1">
      <alignment horizontal="right" vertical="center" wrapText="1"/>
    </xf>
    <xf numFmtId="178" fontId="17" fillId="0" borderId="1" xfId="0" applyNumberFormat="1" applyFont="1" applyBorder="1" applyAlignment="1">
      <alignment horizontal="right" vertical="center" wrapText="1"/>
    </xf>
    <xf numFmtId="178" fontId="17" fillId="0" borderId="1" xfId="0" applyNumberFormat="1" applyFont="1" applyBorder="1" applyAlignment="1">
      <alignment horizontal="right" vertical="center"/>
    </xf>
    <xf numFmtId="178" fontId="25" fillId="0" borderId="1" xfId="0" applyNumberFormat="1" applyFont="1" applyBorder="1" applyAlignment="1">
      <alignment horizontal="right" vertical="center"/>
    </xf>
    <xf numFmtId="178" fontId="14" fillId="0" borderId="1" xfId="0" applyNumberFormat="1" applyFont="1" applyBorder="1" applyAlignment="1">
      <alignment horizontal="right" vertical="center"/>
    </xf>
    <xf numFmtId="178" fontId="3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178" fontId="19" fillId="0" borderId="1" xfId="0" applyNumberFormat="1" applyFont="1" applyBorder="1" applyAlignment="1">
      <alignment horizontal="right" vertical="center"/>
    </xf>
    <xf numFmtId="0" fontId="1" fillId="0" borderId="0" xfId="0" applyNumberFormat="1" applyFont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 indent="1"/>
    </xf>
    <xf numFmtId="0" fontId="1" fillId="0" borderId="1" xfId="0" applyNumberFormat="1" applyFont="1" applyBorder="1" applyAlignment="1">
      <alignment horizontal="left" vertical="center" indent="2"/>
    </xf>
    <xf numFmtId="0" fontId="11" fillId="0" borderId="1" xfId="0" applyNumberFormat="1" applyFont="1" applyBorder="1" applyAlignment="1">
      <alignment horizontal="center"/>
    </xf>
    <xf numFmtId="0" fontId="8" fillId="0" borderId="1" xfId="0" applyNumberFormat="1" applyFont="1" applyBorder="1" applyAlignment="1">
      <alignment horizontal="center" vertical="center"/>
    </xf>
    <xf numFmtId="0" fontId="19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justify" vertical="top" wrapText="1"/>
    </xf>
    <xf numFmtId="0" fontId="19" fillId="0" borderId="0" xfId="0" applyNumberFormat="1" applyFont="1" applyAlignment="1">
      <alignment horizontal="left" vertical="center"/>
    </xf>
    <xf numFmtId="0" fontId="26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left" vertical="center"/>
    </xf>
    <xf numFmtId="0" fontId="8" fillId="0" borderId="0" xfId="0" applyNumberFormat="1" applyFont="1" applyAlignment="1">
      <alignment horizontal="left" vertical="center"/>
    </xf>
    <xf numFmtId="0" fontId="7" fillId="0" borderId="0" xfId="0" applyNumberFormat="1" applyFont="1" applyAlignment="1">
      <alignment horizontal="left" vertical="center" wrapText="1"/>
    </xf>
    <xf numFmtId="0" fontId="7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177" fontId="1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externalLink" Target="externalLinks/externalLink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9968;&#33324;&#20844;&#20849;&#39044;&#31639;&#25903;&#20986;&#34920;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一般公共预算支出表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9"/>
  <sheetViews>
    <sheetView showGridLines="0" tabSelected="1" showRuler="0" workbookViewId="0">
      <selection activeCell="A14" sqref="A14:V14"/>
    </sheetView>
  </sheetViews>
  <sheetFormatPr defaultColWidth="9" defaultRowHeight="15"/>
  <cols>
    <col min="1" max="1" width="5" customWidth="1"/>
    <col min="2" max="2" width="6.14285714285714" customWidth="1"/>
    <col min="3" max="3" width="2.71428571428571" customWidth="1"/>
    <col min="4" max="4" width="1.85714285714286" customWidth="1"/>
    <col min="5" max="5" width="4.42857142857143" customWidth="1"/>
    <col min="6" max="6" width="1.42857142857143" customWidth="1"/>
    <col min="7" max="7" width="3.28571428571429" customWidth="1"/>
    <col min="8" max="8" width="7.28571428571429" customWidth="1"/>
    <col min="9" max="9" width="0.857142857142857" customWidth="1"/>
    <col min="10" max="10" width="2.85714285714286" customWidth="1"/>
    <col min="11" max="19" width="7.28571428571429" customWidth="1"/>
    <col min="20" max="20" width="22.2857142857143" customWidth="1"/>
    <col min="21" max="21" width="27.8571428571429" customWidth="1"/>
    <col min="22" max="22" width="44.2857142857143" customWidth="1"/>
  </cols>
  <sheetData>
    <row r="1" ht="18.75" customHeight="1" spans="1:22">
      <c r="A1" s="80" t="s">
        <v>0</v>
      </c>
      <c r="B1" s="81"/>
      <c r="C1" s="82"/>
      <c r="D1" s="82"/>
      <c r="E1" s="82"/>
      <c r="F1" s="82"/>
      <c r="G1" s="82"/>
      <c r="H1" s="82"/>
      <c r="I1" s="82"/>
      <c r="U1" s="112" t="s">
        <v>1</v>
      </c>
      <c r="V1" s="113">
        <v>141013012001</v>
      </c>
    </row>
    <row r="2" ht="12.75" customHeight="1" spans="22:22">
      <c r="V2" s="16"/>
    </row>
    <row r="3" ht="12.75" customHeight="1" spans="22:22">
      <c r="V3" s="16"/>
    </row>
    <row r="4" ht="12.75" customHeight="1" spans="22:22">
      <c r="V4" s="16"/>
    </row>
    <row r="5" ht="12.75" customHeight="1" spans="22:22">
      <c r="V5" s="16"/>
    </row>
    <row r="6" ht="12.75" customHeight="1" spans="22:22">
      <c r="V6" s="16"/>
    </row>
    <row r="7" ht="12.75" customHeight="1" spans="22:22">
      <c r="V7" s="16"/>
    </row>
    <row r="8" ht="28.5" customHeight="1" spans="9:22">
      <c r="I8" s="87"/>
      <c r="V8" s="16"/>
    </row>
    <row r="9" ht="12.75" customHeight="1" spans="22:22">
      <c r="V9" s="16"/>
    </row>
    <row r="10" ht="12.75" customHeight="1" spans="22:22">
      <c r="V10" s="16"/>
    </row>
    <row r="11" ht="12.75" customHeight="1" spans="22:22">
      <c r="V11" s="16"/>
    </row>
    <row r="12" ht="27.75" customHeight="1" spans="22:22">
      <c r="V12" s="16"/>
    </row>
    <row r="13" ht="39" customHeight="1" spans="1:22">
      <c r="A13" s="83" t="s">
        <v>2</v>
      </c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</row>
    <row r="14" ht="70.5" customHeight="1" spans="1:22">
      <c r="A14" s="84" t="s">
        <v>3</v>
      </c>
      <c r="B14" s="84"/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</row>
    <row r="15" ht="12.75" customHeight="1" spans="22:22">
      <c r="V15" s="16"/>
    </row>
    <row r="16" ht="12.75" customHeight="1" spans="22:22">
      <c r="V16" s="16"/>
    </row>
    <row r="17" ht="12.75" customHeight="1" spans="22:22">
      <c r="V17" s="16"/>
    </row>
    <row r="18" ht="12.75" customHeight="1" spans="22:22">
      <c r="V18" s="16"/>
    </row>
    <row r="19" ht="28.5" customHeight="1" spans="1:22">
      <c r="A19" s="85"/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</row>
    <row r="20" ht="12.75" customHeight="1" spans="22:22">
      <c r="V20" s="16"/>
    </row>
    <row r="21" ht="12.75" customHeight="1" spans="22:22">
      <c r="V21" s="16"/>
    </row>
    <row r="22" ht="12.75" customHeight="1" spans="22:22">
      <c r="V22" s="16"/>
    </row>
    <row r="23" ht="12.75" customHeight="1" spans="22:22">
      <c r="V23" s="16"/>
    </row>
    <row r="24" ht="22.5" customHeight="1" spans="1:22">
      <c r="A24" s="86"/>
      <c r="B24" s="86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</row>
    <row r="25" ht="12.75" customHeight="1" spans="22:22">
      <c r="V25" s="16"/>
    </row>
    <row r="26" ht="12.75" customHeight="1" spans="22:22">
      <c r="V26" s="16"/>
    </row>
    <row r="27" ht="12.75" customHeight="1" spans="22:22">
      <c r="V27" s="16"/>
    </row>
    <row r="28" ht="12.75" customHeight="1" spans="22:22">
      <c r="V28" s="16"/>
    </row>
    <row r="29" ht="12.75" customHeight="1" spans="22:22">
      <c r="V29" s="16"/>
    </row>
  </sheetData>
  <mergeCells count="6">
    <mergeCell ref="A1:B1"/>
    <mergeCell ref="C1:I1"/>
    <mergeCell ref="A13:V13"/>
    <mergeCell ref="A14:V14"/>
    <mergeCell ref="A19:V19"/>
    <mergeCell ref="A24:V2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showGridLines="0" showRuler="0" workbookViewId="0">
      <selection activeCell="A1" sqref="A1"/>
    </sheetView>
  </sheetViews>
  <sheetFormatPr defaultColWidth="9" defaultRowHeight="15" outlineLevelCol="3"/>
  <cols>
    <col min="1" max="4" width="39.2857142857143" customWidth="1"/>
    <col min="5" max="5" width="9.57142857142857" customWidth="1"/>
  </cols>
  <sheetData>
    <row r="1" customHeight="1" spans="1:4">
      <c r="A1" s="16"/>
      <c r="B1" s="16"/>
      <c r="C1" s="16"/>
      <c r="D1" s="38" t="s">
        <v>4</v>
      </c>
    </row>
    <row r="2" ht="30.75" customHeight="1" spans="1:4">
      <c r="A2" s="17" t="s">
        <v>5</v>
      </c>
      <c r="B2" s="17"/>
      <c r="C2" s="17"/>
      <c r="D2" s="17"/>
    </row>
    <row r="3" ht="16.5" customHeight="1" spans="1:4">
      <c r="A3" s="109" t="str">
        <f>_xlfn.CONCAT("单位：","舟山市气象局本级")</f>
        <v>单位：舟山市气象局本级</v>
      </c>
      <c r="B3" s="110"/>
      <c r="C3" s="110"/>
      <c r="D3" s="111" t="s">
        <v>6</v>
      </c>
    </row>
    <row r="4" ht="18.75" customHeight="1" spans="1:4">
      <c r="A4" s="19" t="s">
        <v>7</v>
      </c>
      <c r="B4" s="19"/>
      <c r="C4" s="19" t="s">
        <v>8</v>
      </c>
      <c r="D4" s="19"/>
    </row>
    <row r="5" ht="18.75" customHeight="1" spans="1:4">
      <c r="A5" s="19" t="s">
        <v>9</v>
      </c>
      <c r="B5" s="19" t="s">
        <v>10</v>
      </c>
      <c r="C5" s="19" t="s">
        <v>9</v>
      </c>
      <c r="D5" s="19" t="s">
        <v>10</v>
      </c>
    </row>
    <row r="6" ht="18.75" customHeight="1" spans="1:4">
      <c r="A6" s="42" t="s">
        <v>11</v>
      </c>
      <c r="B6" s="62">
        <v>996.58</v>
      </c>
      <c r="C6" s="42" t="s">
        <v>12</v>
      </c>
      <c r="D6" s="62">
        <v>230.4</v>
      </c>
    </row>
    <row r="7" ht="18.75" customHeight="1" spans="1:4">
      <c r="A7" s="42" t="s">
        <v>13</v>
      </c>
      <c r="B7" s="62">
        <v>0</v>
      </c>
      <c r="C7" s="42" t="s">
        <v>14</v>
      </c>
      <c r="D7" s="62">
        <v>105.86</v>
      </c>
    </row>
    <row r="8" ht="18.75" customHeight="1" spans="1:4">
      <c r="A8" s="42" t="s">
        <v>15</v>
      </c>
      <c r="B8" s="62">
        <v>0</v>
      </c>
      <c r="C8" s="42" t="s">
        <v>16</v>
      </c>
      <c r="D8" s="62">
        <v>3690.65</v>
      </c>
    </row>
    <row r="9" ht="18.75" customHeight="1" spans="1:4">
      <c r="A9" s="42" t="s">
        <v>17</v>
      </c>
      <c r="B9" s="62">
        <v>698</v>
      </c>
      <c r="C9" s="42" t="s">
        <v>18</v>
      </c>
      <c r="D9" s="62">
        <v>168.16</v>
      </c>
    </row>
    <row r="10" ht="18.75" customHeight="1" spans="1:4">
      <c r="A10" s="42" t="s">
        <v>19</v>
      </c>
      <c r="B10" s="62">
        <v>0</v>
      </c>
      <c r="C10" s="42" t="s">
        <v>20</v>
      </c>
      <c r="D10" s="62" t="s">
        <v>20</v>
      </c>
    </row>
    <row r="11" ht="18.75" customHeight="1" spans="1:4">
      <c r="A11" s="42" t="s">
        <v>21</v>
      </c>
      <c r="B11" s="62">
        <v>2220.32</v>
      </c>
      <c r="C11" s="42" t="s">
        <v>20</v>
      </c>
      <c r="D11" s="62" t="s">
        <v>20</v>
      </c>
    </row>
    <row r="12" ht="18.75" customHeight="1" spans="1:4">
      <c r="A12" s="42" t="s">
        <v>20</v>
      </c>
      <c r="B12" s="62" t="s">
        <v>20</v>
      </c>
      <c r="C12" s="42"/>
      <c r="D12" s="62" t="s">
        <v>20</v>
      </c>
    </row>
    <row r="13" ht="18.75" customHeight="1" spans="1:4">
      <c r="A13" s="61" t="s">
        <v>22</v>
      </c>
      <c r="B13" s="62">
        <v>3914.9</v>
      </c>
      <c r="C13" s="61" t="s">
        <v>23</v>
      </c>
      <c r="D13" s="62">
        <v>4195.07</v>
      </c>
    </row>
    <row r="14" ht="18.75" customHeight="1" spans="1:4">
      <c r="A14" s="42" t="s">
        <v>24</v>
      </c>
      <c r="B14" s="62">
        <v>0</v>
      </c>
      <c r="C14" s="42" t="s">
        <v>25</v>
      </c>
      <c r="D14" s="62">
        <f>SUM(B17-D13)</f>
        <v>0</v>
      </c>
    </row>
    <row r="15" ht="18.75" customHeight="1" spans="1:4">
      <c r="A15" s="42" t="s">
        <v>26</v>
      </c>
      <c r="B15" s="62">
        <v>280.17</v>
      </c>
      <c r="C15" s="42"/>
      <c r="D15" s="62" t="s">
        <v>20</v>
      </c>
    </row>
    <row r="16" ht="18.75" customHeight="1" spans="1:4">
      <c r="A16" s="42"/>
      <c r="B16" s="62" t="s">
        <v>20</v>
      </c>
      <c r="C16" s="42"/>
      <c r="D16" s="62" t="s">
        <v>20</v>
      </c>
    </row>
    <row r="17" ht="18.75" customHeight="1" spans="1:4">
      <c r="A17" s="61" t="s">
        <v>27</v>
      </c>
      <c r="B17" s="62">
        <v>4195.07</v>
      </c>
      <c r="C17" s="61" t="s">
        <v>28</v>
      </c>
      <c r="D17" s="62">
        <v>4195.07</v>
      </c>
    </row>
  </sheetData>
  <mergeCells count="3">
    <mergeCell ref="A2:D2"/>
    <mergeCell ref="A4:B4"/>
    <mergeCell ref="C4:D4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"/>
  <sheetViews>
    <sheetView showGridLines="0" showRuler="0" workbookViewId="0">
      <selection activeCell="A1" sqref="A1"/>
    </sheetView>
  </sheetViews>
  <sheetFormatPr defaultColWidth="9" defaultRowHeight="15" outlineLevelRow="7"/>
  <cols>
    <col min="1" max="1" width="9.42857142857143" customWidth="1"/>
    <col min="2" max="2" width="13" customWidth="1"/>
    <col min="3" max="3" width="12.5714285714286" customWidth="1"/>
    <col min="4" max="5" width="10" customWidth="1"/>
    <col min="6" max="8" width="10.7142857142857" customWidth="1"/>
    <col min="9" max="9" width="11.4285714285714" customWidth="1"/>
    <col min="10" max="12" width="10" customWidth="1"/>
    <col min="13" max="19" width="10.7142857142857" customWidth="1"/>
    <col min="20" max="26" width="10" customWidth="1"/>
  </cols>
  <sheetData>
    <row r="1" ht="16.5" customHeight="1" spans="3:19">
      <c r="C1" s="98"/>
      <c r="S1" s="38" t="s">
        <v>29</v>
      </c>
    </row>
    <row r="2" ht="35.25" customHeight="1" spans="1:18">
      <c r="A2" s="17" t="s">
        <v>20</v>
      </c>
      <c r="B2" s="107" t="s">
        <v>30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</row>
    <row r="3" ht="14.25" customHeight="1" spans="1:19">
      <c r="A3" s="3" t="str">
        <f>_xlfn.CONCAT("单位：","舟山市气象局本级")</f>
        <v>单位：舟山市气象局本级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63" t="s">
        <v>6</v>
      </c>
      <c r="S3" s="63"/>
    </row>
    <row r="4" ht="18" customHeight="1" spans="1:19">
      <c r="A4" s="4" t="s">
        <v>31</v>
      </c>
      <c r="B4" s="4" t="s">
        <v>32</v>
      </c>
      <c r="C4" s="4" t="s">
        <v>26</v>
      </c>
      <c r="D4" s="4"/>
      <c r="E4" s="4"/>
      <c r="F4" s="4"/>
      <c r="G4" s="4"/>
      <c r="H4" s="4"/>
      <c r="I4" s="4" t="s">
        <v>33</v>
      </c>
      <c r="J4" s="4"/>
      <c r="K4" s="4"/>
      <c r="L4" s="4"/>
      <c r="M4" s="4"/>
      <c r="N4" s="4"/>
      <c r="O4" s="4"/>
      <c r="P4" s="4"/>
      <c r="Q4" s="4"/>
      <c r="R4" s="4"/>
      <c r="S4" s="4" t="s">
        <v>24</v>
      </c>
    </row>
    <row r="5" ht="18" customHeight="1" spans="1:19">
      <c r="A5" s="4"/>
      <c r="B5" s="4"/>
      <c r="C5" s="4" t="s">
        <v>34</v>
      </c>
      <c r="D5" s="4" t="s">
        <v>35</v>
      </c>
      <c r="E5" s="4" t="s">
        <v>36</v>
      </c>
      <c r="F5" s="4" t="s">
        <v>37</v>
      </c>
      <c r="G5" s="4" t="s">
        <v>38</v>
      </c>
      <c r="H5" s="4" t="s">
        <v>39</v>
      </c>
      <c r="I5" s="4" t="s">
        <v>34</v>
      </c>
      <c r="J5" s="4" t="s">
        <v>40</v>
      </c>
      <c r="K5" s="4" t="s">
        <v>41</v>
      </c>
      <c r="L5" s="4" t="s">
        <v>42</v>
      </c>
      <c r="M5" s="4" t="s">
        <v>43</v>
      </c>
      <c r="N5" s="4"/>
      <c r="O5" s="4" t="s">
        <v>44</v>
      </c>
      <c r="P5" s="4" t="s">
        <v>45</v>
      </c>
      <c r="Q5" s="4" t="s">
        <v>46</v>
      </c>
      <c r="R5" s="4" t="s">
        <v>47</v>
      </c>
      <c r="S5" s="4"/>
    </row>
    <row r="6" ht="27" customHeight="1" spans="1:19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 t="s">
        <v>48</v>
      </c>
      <c r="N6" s="4" t="s">
        <v>49</v>
      </c>
      <c r="O6" s="4"/>
      <c r="P6" s="4"/>
      <c r="Q6" s="4"/>
      <c r="R6" s="4"/>
      <c r="S6" s="4"/>
    </row>
    <row r="7" ht="33.75" customHeight="1" spans="1:26">
      <c r="A7" s="50" t="s">
        <v>2</v>
      </c>
      <c r="B7" s="95">
        <f>SUM(C7,I7,S7)</f>
        <v>4195.07</v>
      </c>
      <c r="C7" s="95">
        <f>SUM(D7,E7,F7,G7,H7)</f>
        <v>280.17</v>
      </c>
      <c r="D7" s="95">
        <v>0</v>
      </c>
      <c r="E7" s="95">
        <v>0</v>
      </c>
      <c r="F7" s="95">
        <v>0</v>
      </c>
      <c r="G7" s="95">
        <v>0</v>
      </c>
      <c r="H7" s="95">
        <v>280.17</v>
      </c>
      <c r="I7" s="95">
        <f>SUM(J7,K7,L7,M7,O7,P7,Q7,R7)</f>
        <v>3914.9</v>
      </c>
      <c r="J7" s="95">
        <v>996.58</v>
      </c>
      <c r="K7" s="95">
        <v>0</v>
      </c>
      <c r="L7" s="95">
        <v>0</v>
      </c>
      <c r="M7" s="95">
        <v>698</v>
      </c>
      <c r="N7" s="95">
        <v>0</v>
      </c>
      <c r="O7" s="95">
        <v>0</v>
      </c>
      <c r="P7" s="95">
        <v>0</v>
      </c>
      <c r="Q7" s="95">
        <v>0</v>
      </c>
      <c r="R7" s="95">
        <v>2220.32</v>
      </c>
      <c r="S7" s="95">
        <v>0</v>
      </c>
      <c r="T7" s="108"/>
      <c r="U7" s="108"/>
      <c r="V7" s="108"/>
      <c r="W7" s="108"/>
      <c r="X7" s="108"/>
      <c r="Y7" s="108"/>
      <c r="Z7" s="108"/>
    </row>
    <row r="8" ht="33.75" customHeight="1" spans="1:19">
      <c r="A8" s="46" t="s">
        <v>32</v>
      </c>
      <c r="B8" s="60">
        <f>SUM(C8,I8,S8)</f>
        <v>4195.07</v>
      </c>
      <c r="C8" s="60">
        <f>SUM(D8,E8,F8,G8,H8)</f>
        <v>280.17</v>
      </c>
      <c r="D8" s="60">
        <v>0</v>
      </c>
      <c r="E8" s="60">
        <v>0</v>
      </c>
      <c r="F8" s="60">
        <v>0</v>
      </c>
      <c r="G8" s="60">
        <v>0</v>
      </c>
      <c r="H8" s="60">
        <v>280.17</v>
      </c>
      <c r="I8" s="60">
        <f>SUM(J8,K8,L8,M8,O8,P8,Q8,R8)</f>
        <v>3914.9</v>
      </c>
      <c r="J8" s="60">
        <v>996.58</v>
      </c>
      <c r="K8" s="60">
        <v>0</v>
      </c>
      <c r="L8" s="60">
        <v>0</v>
      </c>
      <c r="M8" s="60">
        <v>698</v>
      </c>
      <c r="N8" s="60">
        <v>0</v>
      </c>
      <c r="O8" s="60">
        <v>0</v>
      </c>
      <c r="P8" s="60">
        <v>0</v>
      </c>
      <c r="Q8" s="60">
        <v>0</v>
      </c>
      <c r="R8" s="60">
        <v>2220.32</v>
      </c>
      <c r="S8" s="60">
        <v>0</v>
      </c>
    </row>
  </sheetData>
  <mergeCells count="23">
    <mergeCell ref="B2:R2"/>
    <mergeCell ref="A3:Q3"/>
    <mergeCell ref="R3:S3"/>
    <mergeCell ref="C4:H4"/>
    <mergeCell ref="I4:R4"/>
    <mergeCell ref="M5:N5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O5:O6"/>
    <mergeCell ref="P5:P6"/>
    <mergeCell ref="Q5:Q6"/>
    <mergeCell ref="R5:R6"/>
    <mergeCell ref="S4:S6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9"/>
  <sheetViews>
    <sheetView showGridLines="0" showRuler="0" workbookViewId="0">
      <selection activeCell="A2" sqref="A2:H2"/>
    </sheetView>
  </sheetViews>
  <sheetFormatPr defaultColWidth="9" defaultRowHeight="15"/>
  <cols>
    <col min="1" max="1" width="13.5714285714286" customWidth="1"/>
    <col min="2" max="2" width="43.2857142857143" customWidth="1"/>
    <col min="3" max="8" width="25" customWidth="1"/>
    <col min="9" max="26" width="10" customWidth="1"/>
  </cols>
  <sheetData>
    <row r="1" ht="15.75" customHeight="1" spans="8:8">
      <c r="H1" s="38" t="s">
        <v>50</v>
      </c>
    </row>
    <row r="2" ht="30.75" customHeight="1" spans="1:8">
      <c r="A2" s="17" t="s">
        <v>51</v>
      </c>
      <c r="B2" s="17"/>
      <c r="C2" s="17"/>
      <c r="D2" s="17"/>
      <c r="E2" s="17"/>
      <c r="F2" s="17"/>
      <c r="G2" s="17"/>
      <c r="H2" s="17"/>
    </row>
    <row r="3" ht="15.75" customHeight="1" spans="1:8">
      <c r="A3" s="3" t="str">
        <f>_xlfn.CONCAT("单位：","舟山市气象局本级")</f>
        <v>单位：舟山市气象局本级</v>
      </c>
      <c r="B3" s="3"/>
      <c r="C3" s="3"/>
      <c r="D3" s="3"/>
      <c r="E3" s="3"/>
      <c r="F3" s="3"/>
      <c r="G3" s="3"/>
      <c r="H3" s="63" t="s">
        <v>6</v>
      </c>
    </row>
    <row r="4" ht="18.75" customHeight="1" spans="1:26">
      <c r="A4" s="4" t="s">
        <v>52</v>
      </c>
      <c r="B4" s="4" t="s">
        <v>53</v>
      </c>
      <c r="C4" s="4" t="s">
        <v>32</v>
      </c>
      <c r="D4" s="4" t="s">
        <v>54</v>
      </c>
      <c r="E4" s="4" t="s">
        <v>55</v>
      </c>
      <c r="F4" s="4" t="s">
        <v>56</v>
      </c>
      <c r="G4" s="4" t="s">
        <v>57</v>
      </c>
      <c r="H4" s="4" t="s">
        <v>58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</row>
    <row r="5" ht="22.5" customHeight="1" spans="1:26">
      <c r="A5" s="6" t="s">
        <v>59</v>
      </c>
      <c r="B5" s="6" t="s">
        <v>60</v>
      </c>
      <c r="C5" s="10">
        <f t="shared" ref="C5:C27" si="0">SUM(D5,E5,F5,G5,H5)</f>
        <v>230.4</v>
      </c>
      <c r="D5" s="10">
        <v>230.4</v>
      </c>
      <c r="E5" s="10">
        <v>0</v>
      </c>
      <c r="F5" s="10">
        <v>0</v>
      </c>
      <c r="G5" s="10">
        <v>0</v>
      </c>
      <c r="H5" s="10">
        <v>0</v>
      </c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ht="22.5" customHeight="1" spans="1:26">
      <c r="A6" s="6" t="s">
        <v>61</v>
      </c>
      <c r="B6" s="6" t="s">
        <v>62</v>
      </c>
      <c r="C6" s="10">
        <f t="shared" si="0"/>
        <v>230.4</v>
      </c>
      <c r="D6" s="10">
        <v>230.4</v>
      </c>
      <c r="E6" s="10">
        <v>0</v>
      </c>
      <c r="F6" s="10">
        <v>0</v>
      </c>
      <c r="G6" s="10">
        <v>0</v>
      </c>
      <c r="H6" s="10">
        <v>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ht="22.5" customHeight="1" spans="1:26">
      <c r="A7" s="6" t="s">
        <v>63</v>
      </c>
      <c r="B7" s="6" t="s">
        <v>64</v>
      </c>
      <c r="C7" s="10">
        <f t="shared" si="0"/>
        <v>56.43</v>
      </c>
      <c r="D7" s="10">
        <v>56.43</v>
      </c>
      <c r="E7" s="10">
        <v>0</v>
      </c>
      <c r="F7" s="10">
        <v>0</v>
      </c>
      <c r="G7" s="10">
        <v>0</v>
      </c>
      <c r="H7" s="10">
        <v>0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22.5" customHeight="1" spans="1:26">
      <c r="A8" s="6" t="s">
        <v>65</v>
      </c>
      <c r="B8" s="6" t="s">
        <v>66</v>
      </c>
      <c r="C8" s="10">
        <f t="shared" si="0"/>
        <v>115.98</v>
      </c>
      <c r="D8" s="10">
        <v>115.98</v>
      </c>
      <c r="E8" s="10">
        <v>0</v>
      </c>
      <c r="F8" s="10">
        <v>0</v>
      </c>
      <c r="G8" s="10">
        <v>0</v>
      </c>
      <c r="H8" s="10">
        <v>0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22.5" customHeight="1" spans="1:26">
      <c r="A9" s="6" t="s">
        <v>67</v>
      </c>
      <c r="B9" s="6" t="s">
        <v>68</v>
      </c>
      <c r="C9" s="10">
        <f t="shared" si="0"/>
        <v>57.99</v>
      </c>
      <c r="D9" s="10">
        <v>57.99</v>
      </c>
      <c r="E9" s="10">
        <v>0</v>
      </c>
      <c r="F9" s="10">
        <v>0</v>
      </c>
      <c r="G9" s="10">
        <v>0</v>
      </c>
      <c r="H9" s="10">
        <v>0</v>
      </c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22.5" customHeight="1" spans="1:26">
      <c r="A10" s="6" t="s">
        <v>69</v>
      </c>
      <c r="B10" s="6" t="s">
        <v>70</v>
      </c>
      <c r="C10" s="10">
        <f t="shared" si="0"/>
        <v>105.86</v>
      </c>
      <c r="D10" s="10">
        <v>105.86</v>
      </c>
      <c r="E10" s="10">
        <v>0</v>
      </c>
      <c r="F10" s="10">
        <v>0</v>
      </c>
      <c r="G10" s="10">
        <v>0</v>
      </c>
      <c r="H10" s="10">
        <v>0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22.5" customHeight="1" spans="1:26">
      <c r="A11" s="6" t="s">
        <v>71</v>
      </c>
      <c r="B11" s="6" t="s">
        <v>72</v>
      </c>
      <c r="C11" s="10">
        <f t="shared" si="0"/>
        <v>105.86</v>
      </c>
      <c r="D11" s="10">
        <v>105.86</v>
      </c>
      <c r="E11" s="10">
        <v>0</v>
      </c>
      <c r="F11" s="10">
        <v>0</v>
      </c>
      <c r="G11" s="10">
        <v>0</v>
      </c>
      <c r="H11" s="10">
        <v>0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22.5" customHeight="1" spans="1:26">
      <c r="A12" s="6" t="s">
        <v>73</v>
      </c>
      <c r="B12" s="6" t="s">
        <v>74</v>
      </c>
      <c r="C12" s="10">
        <f t="shared" si="0"/>
        <v>105.86</v>
      </c>
      <c r="D12" s="10">
        <v>105.86</v>
      </c>
      <c r="E12" s="10">
        <v>0</v>
      </c>
      <c r="F12" s="10">
        <v>0</v>
      </c>
      <c r="G12" s="10">
        <v>0</v>
      </c>
      <c r="H12" s="10">
        <v>0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22.5" customHeight="1" spans="1:26">
      <c r="A13" s="6" t="s">
        <v>75</v>
      </c>
      <c r="B13" s="6" t="s">
        <v>76</v>
      </c>
      <c r="C13" s="10">
        <f t="shared" si="0"/>
        <v>3690.65</v>
      </c>
      <c r="D13" s="10">
        <v>2609.6</v>
      </c>
      <c r="E13" s="10">
        <v>1081.05</v>
      </c>
      <c r="F13" s="10">
        <v>0</v>
      </c>
      <c r="G13" s="10">
        <v>0</v>
      </c>
      <c r="H13" s="10">
        <v>0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ht="22.5" customHeight="1" spans="1:26">
      <c r="A14" s="6" t="s">
        <v>77</v>
      </c>
      <c r="B14" s="6" t="s">
        <v>78</v>
      </c>
      <c r="C14" s="10">
        <f t="shared" si="0"/>
        <v>3690.65</v>
      </c>
      <c r="D14" s="10">
        <v>2609.6</v>
      </c>
      <c r="E14" s="10">
        <v>1081.05</v>
      </c>
      <c r="F14" s="10">
        <v>0</v>
      </c>
      <c r="G14" s="10">
        <v>0</v>
      </c>
      <c r="H14" s="10">
        <v>0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ht="22.5" customHeight="1" spans="1:26">
      <c r="A15" s="6" t="s">
        <v>79</v>
      </c>
      <c r="B15" s="6" t="s">
        <v>80</v>
      </c>
      <c r="C15" s="10">
        <f t="shared" si="0"/>
        <v>438.9</v>
      </c>
      <c r="D15" s="10">
        <v>438.9</v>
      </c>
      <c r="E15" s="10">
        <v>0</v>
      </c>
      <c r="F15" s="10">
        <v>0</v>
      </c>
      <c r="G15" s="10">
        <v>0</v>
      </c>
      <c r="H15" s="10">
        <v>0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ht="22.5" customHeight="1" spans="1:26">
      <c r="A16" s="6" t="s">
        <v>81</v>
      </c>
      <c r="B16" s="6" t="s">
        <v>82</v>
      </c>
      <c r="C16" s="10">
        <f t="shared" si="0"/>
        <v>1340.7</v>
      </c>
      <c r="D16" s="10">
        <v>1340.7</v>
      </c>
      <c r="E16" s="10">
        <v>0</v>
      </c>
      <c r="F16" s="10">
        <v>0</v>
      </c>
      <c r="G16" s="10">
        <v>0</v>
      </c>
      <c r="H16" s="10">
        <v>0</v>
      </c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ht="22.5" customHeight="1" spans="1:26">
      <c r="A17" s="6" t="s">
        <v>83</v>
      </c>
      <c r="B17" s="6" t="s">
        <v>84</v>
      </c>
      <c r="C17" s="10">
        <f t="shared" si="0"/>
        <v>1039.65</v>
      </c>
      <c r="D17" s="10">
        <v>0</v>
      </c>
      <c r="E17" s="10">
        <v>1039.65</v>
      </c>
      <c r="F17" s="10">
        <v>0</v>
      </c>
      <c r="G17" s="10">
        <v>0</v>
      </c>
      <c r="H17" s="10">
        <v>0</v>
      </c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ht="22.5" customHeight="1" spans="1:26">
      <c r="A18" s="6" t="s">
        <v>85</v>
      </c>
      <c r="B18" s="6" t="s">
        <v>86</v>
      </c>
      <c r="C18" s="10">
        <f t="shared" si="0"/>
        <v>6.6</v>
      </c>
      <c r="D18" s="10">
        <v>0</v>
      </c>
      <c r="E18" s="10">
        <v>6.6</v>
      </c>
      <c r="F18" s="10">
        <v>0</v>
      </c>
      <c r="G18" s="10">
        <v>0</v>
      </c>
      <c r="H18" s="10">
        <v>0</v>
      </c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ht="22.5" customHeight="1" spans="1:26">
      <c r="A19" s="6" t="s">
        <v>87</v>
      </c>
      <c r="B19" s="6" t="s">
        <v>88</v>
      </c>
      <c r="C19" s="10">
        <f t="shared" si="0"/>
        <v>6</v>
      </c>
      <c r="D19" s="10">
        <v>0</v>
      </c>
      <c r="E19" s="10">
        <v>6</v>
      </c>
      <c r="F19" s="10">
        <v>0</v>
      </c>
      <c r="G19" s="10">
        <v>0</v>
      </c>
      <c r="H19" s="10">
        <v>0</v>
      </c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ht="22.5" customHeight="1" spans="1:26">
      <c r="A20" s="6" t="s">
        <v>89</v>
      </c>
      <c r="B20" s="6" t="s">
        <v>90</v>
      </c>
      <c r="C20" s="10">
        <f t="shared" si="0"/>
        <v>23</v>
      </c>
      <c r="D20" s="10">
        <v>0</v>
      </c>
      <c r="E20" s="10">
        <v>23</v>
      </c>
      <c r="F20" s="10">
        <v>0</v>
      </c>
      <c r="G20" s="10">
        <v>0</v>
      </c>
      <c r="H20" s="10">
        <v>0</v>
      </c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22.5" customHeight="1" spans="1:26">
      <c r="A21" s="6" t="s">
        <v>91</v>
      </c>
      <c r="B21" s="6" t="s">
        <v>92</v>
      </c>
      <c r="C21" s="10">
        <f t="shared" si="0"/>
        <v>5.8</v>
      </c>
      <c r="D21" s="10">
        <v>0</v>
      </c>
      <c r="E21" s="10">
        <v>5.8</v>
      </c>
      <c r="F21" s="10">
        <v>0</v>
      </c>
      <c r="G21" s="10">
        <v>0</v>
      </c>
      <c r="H21" s="10">
        <v>0</v>
      </c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ht="22.5" customHeight="1" spans="1:26">
      <c r="A22" s="6" t="s">
        <v>93</v>
      </c>
      <c r="B22" s="6" t="s">
        <v>94</v>
      </c>
      <c r="C22" s="10">
        <f t="shared" si="0"/>
        <v>830</v>
      </c>
      <c r="D22" s="10">
        <v>830</v>
      </c>
      <c r="E22" s="10">
        <v>0</v>
      </c>
      <c r="F22" s="10">
        <v>0</v>
      </c>
      <c r="G22" s="10">
        <v>0</v>
      </c>
      <c r="H22" s="10">
        <v>0</v>
      </c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ht="22.5" customHeight="1" spans="1:26">
      <c r="A23" s="6" t="s">
        <v>95</v>
      </c>
      <c r="B23" s="6" t="s">
        <v>96</v>
      </c>
      <c r="C23" s="10">
        <f t="shared" si="0"/>
        <v>168.16</v>
      </c>
      <c r="D23" s="10">
        <v>168.16</v>
      </c>
      <c r="E23" s="10">
        <v>0</v>
      </c>
      <c r="F23" s="10">
        <v>0</v>
      </c>
      <c r="G23" s="10">
        <v>0</v>
      </c>
      <c r="H23" s="10">
        <v>0</v>
      </c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ht="22.5" customHeight="1" spans="1:26">
      <c r="A24" s="6" t="s">
        <v>97</v>
      </c>
      <c r="B24" s="6" t="s">
        <v>98</v>
      </c>
      <c r="C24" s="10">
        <f t="shared" si="0"/>
        <v>168.16</v>
      </c>
      <c r="D24" s="10">
        <v>168.16</v>
      </c>
      <c r="E24" s="10">
        <v>0</v>
      </c>
      <c r="F24" s="10">
        <v>0</v>
      </c>
      <c r="G24" s="10">
        <v>0</v>
      </c>
      <c r="H24" s="10">
        <v>0</v>
      </c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22.5" customHeight="1" spans="1:26">
      <c r="A25" s="6" t="s">
        <v>99</v>
      </c>
      <c r="B25" s="6" t="s">
        <v>100</v>
      </c>
      <c r="C25" s="10">
        <f t="shared" si="0"/>
        <v>120.76</v>
      </c>
      <c r="D25" s="10">
        <v>120.76</v>
      </c>
      <c r="E25" s="10">
        <v>0</v>
      </c>
      <c r="F25" s="10">
        <v>0</v>
      </c>
      <c r="G25" s="10">
        <v>0</v>
      </c>
      <c r="H25" s="10">
        <v>0</v>
      </c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ht="22.5" customHeight="1" spans="1:26">
      <c r="A26" s="6" t="s">
        <v>101</v>
      </c>
      <c r="B26" s="6" t="s">
        <v>102</v>
      </c>
      <c r="C26" s="10">
        <f t="shared" si="0"/>
        <v>47.4</v>
      </c>
      <c r="D26" s="10">
        <v>47.4</v>
      </c>
      <c r="E26" s="10">
        <v>0</v>
      </c>
      <c r="F26" s="10">
        <v>0</v>
      </c>
      <c r="G26" s="10">
        <v>0</v>
      </c>
      <c r="H26" s="10">
        <v>0</v>
      </c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22.5" customHeight="1" spans="1:26">
      <c r="A27" s="104"/>
      <c r="B27" s="104" t="s">
        <v>103</v>
      </c>
      <c r="C27" s="73">
        <f t="shared" si="0"/>
        <v>4195.07</v>
      </c>
      <c r="D27" s="73">
        <v>3114.02</v>
      </c>
      <c r="E27" s="73">
        <v>1081.05</v>
      </c>
      <c r="F27" s="73">
        <v>0</v>
      </c>
      <c r="G27" s="73">
        <v>0</v>
      </c>
      <c r="H27" s="73">
        <v>0</v>
      </c>
      <c r="I27" s="106"/>
      <c r="J27" s="106"/>
      <c r="K27" s="106"/>
      <c r="L27" s="106"/>
      <c r="M27" s="106"/>
      <c r="N27" s="106"/>
      <c r="O27" s="106"/>
      <c r="P27" s="106"/>
      <c r="Q27" s="106"/>
      <c r="R27" s="106"/>
      <c r="S27" s="106"/>
      <c r="T27" s="106"/>
      <c r="U27" s="106"/>
      <c r="V27" s="106"/>
      <c r="W27" s="106"/>
      <c r="X27" s="106"/>
      <c r="Y27" s="106"/>
      <c r="Z27" s="106"/>
    </row>
    <row r="28" customHeight="1" spans="2:2">
      <c r="B28" s="16" t="s">
        <v>20</v>
      </c>
    </row>
    <row r="29" ht="11.25" customHeight="1" spans="1:1">
      <c r="A29" s="105" t="s">
        <v>20</v>
      </c>
    </row>
  </sheetData>
  <mergeCells count="3">
    <mergeCell ref="A2:H2"/>
    <mergeCell ref="A3:G3"/>
    <mergeCell ref="A29:Z29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showGridLines="0" showRuler="0" workbookViewId="0">
      <selection activeCell="A1" sqref="A1"/>
    </sheetView>
  </sheetViews>
  <sheetFormatPr defaultColWidth="9" defaultRowHeight="15" outlineLevelCol="3"/>
  <cols>
    <col min="1" max="4" width="39.2857142857143" customWidth="1"/>
    <col min="5" max="26" width="9.57142857142857" customWidth="1"/>
  </cols>
  <sheetData>
    <row r="1" ht="16.5" customHeight="1" spans="4:4">
      <c r="D1" s="38" t="s">
        <v>104</v>
      </c>
    </row>
    <row r="2" ht="33" customHeight="1" spans="1:4">
      <c r="A2" s="17" t="s">
        <v>105</v>
      </c>
      <c r="B2" s="17"/>
      <c r="C2" s="17"/>
      <c r="D2" s="17"/>
    </row>
    <row r="3" customHeight="1" spans="1:4">
      <c r="A3" s="18" t="str">
        <f>_xlfn.CONCAT("单位：","舟山市气象局本级")</f>
        <v>单位：舟山市气象局本级</v>
      </c>
      <c r="B3" s="18"/>
      <c r="C3" s="18"/>
      <c r="D3" s="38" t="s">
        <v>6</v>
      </c>
    </row>
    <row r="4" ht="18.75" customHeight="1" spans="1:4">
      <c r="A4" s="19" t="s">
        <v>7</v>
      </c>
      <c r="B4" s="19"/>
      <c r="C4" s="19" t="s">
        <v>8</v>
      </c>
      <c r="D4" s="19"/>
    </row>
    <row r="5" ht="18.75" customHeight="1" spans="1:4">
      <c r="A5" s="19" t="s">
        <v>106</v>
      </c>
      <c r="B5" s="19" t="s">
        <v>10</v>
      </c>
      <c r="C5" s="19" t="s">
        <v>106</v>
      </c>
      <c r="D5" s="19" t="s">
        <v>10</v>
      </c>
    </row>
    <row r="6" ht="18.75" customHeight="1" spans="1:4">
      <c r="A6" s="40" t="s">
        <v>107</v>
      </c>
      <c r="B6" s="41">
        <v>996.58</v>
      </c>
      <c r="C6" s="40" t="s">
        <v>108</v>
      </c>
      <c r="D6" s="41">
        <v>996.58</v>
      </c>
    </row>
    <row r="7" ht="18.75" customHeight="1" spans="1:4">
      <c r="A7" s="40" t="s">
        <v>109</v>
      </c>
      <c r="B7" s="41">
        <v>996.58</v>
      </c>
      <c r="C7" s="40" t="s">
        <v>110</v>
      </c>
      <c r="D7" s="41">
        <v>189.68</v>
      </c>
    </row>
    <row r="8" ht="18.75" customHeight="1" spans="1:4">
      <c r="A8" s="40" t="s">
        <v>111</v>
      </c>
      <c r="B8" s="41">
        <v>0</v>
      </c>
      <c r="C8" s="40" t="s">
        <v>112</v>
      </c>
      <c r="D8" s="41">
        <v>30.86</v>
      </c>
    </row>
    <row r="9" ht="18.75" customHeight="1" spans="1:4">
      <c r="A9" s="40" t="s">
        <v>113</v>
      </c>
      <c r="B9" s="41">
        <v>0</v>
      </c>
      <c r="C9" s="40" t="s">
        <v>114</v>
      </c>
      <c r="D9" s="41">
        <v>702.88</v>
      </c>
    </row>
    <row r="10" ht="18.75" customHeight="1" spans="1:4">
      <c r="A10" s="40"/>
      <c r="B10" s="41">
        <v>0</v>
      </c>
      <c r="C10" s="40" t="s">
        <v>115</v>
      </c>
      <c r="D10" s="41">
        <v>73.16</v>
      </c>
    </row>
    <row r="11" ht="18.75" customHeight="1" spans="1:4">
      <c r="A11" s="40" t="s">
        <v>116</v>
      </c>
      <c r="B11" s="41">
        <v>0</v>
      </c>
      <c r="C11" s="40" t="s">
        <v>20</v>
      </c>
      <c r="D11" s="41" t="s">
        <v>20</v>
      </c>
    </row>
    <row r="12" ht="18.75" customHeight="1" spans="1:4">
      <c r="A12" s="40" t="s">
        <v>109</v>
      </c>
      <c r="B12" s="41">
        <v>0</v>
      </c>
      <c r="C12" s="40" t="s">
        <v>20</v>
      </c>
      <c r="D12" s="41" t="s">
        <v>20</v>
      </c>
    </row>
    <row r="13" ht="18.75" customHeight="1" spans="1:4">
      <c r="A13" s="40" t="s">
        <v>111</v>
      </c>
      <c r="B13" s="41">
        <v>0</v>
      </c>
      <c r="C13" s="40" t="s">
        <v>20</v>
      </c>
      <c r="D13" s="41" t="s">
        <v>20</v>
      </c>
    </row>
    <row r="14" ht="18.75" customHeight="1" spans="1:4">
      <c r="A14" s="40" t="s">
        <v>113</v>
      </c>
      <c r="B14" s="41">
        <v>0</v>
      </c>
      <c r="C14" s="40" t="s">
        <v>20</v>
      </c>
      <c r="D14" s="41" t="s">
        <v>20</v>
      </c>
    </row>
    <row r="15" ht="18.75" customHeight="1" spans="1:4">
      <c r="A15" s="22"/>
      <c r="B15" s="22"/>
      <c r="C15" s="22"/>
      <c r="D15" s="22"/>
    </row>
    <row r="16" ht="18.75" customHeight="1" spans="1:4">
      <c r="A16" s="22"/>
      <c r="B16" s="22"/>
      <c r="C16" s="22"/>
      <c r="D16" s="22"/>
    </row>
    <row r="17" ht="18.75" customHeight="1" spans="1:4">
      <c r="A17" s="22"/>
      <c r="B17" s="22"/>
      <c r="C17" s="22"/>
      <c r="D17" s="22"/>
    </row>
    <row r="18" ht="18.75" customHeight="1" spans="1:4">
      <c r="A18" s="103" t="s">
        <v>117</v>
      </c>
      <c r="B18" s="62">
        <v>996.58</v>
      </c>
      <c r="C18" s="64" t="s">
        <v>118</v>
      </c>
      <c r="D18" s="62">
        <v>996.58</v>
      </c>
    </row>
  </sheetData>
  <mergeCells count="4">
    <mergeCell ref="A2:D2"/>
    <mergeCell ref="A3:C3"/>
    <mergeCell ref="A4:B4"/>
    <mergeCell ref="C4:D4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1"/>
  <sheetViews>
    <sheetView showGridLines="0" showRuler="0" workbookViewId="0">
      <selection activeCell="A1" sqref="A1"/>
    </sheetView>
  </sheetViews>
  <sheetFormatPr defaultColWidth="9" defaultRowHeight="15"/>
  <cols>
    <col min="1" max="1" width="16.4285714285714" customWidth="1"/>
    <col min="2" max="2" width="42.1428571428571" customWidth="1"/>
    <col min="3" max="7" width="27.8571428571429" customWidth="1"/>
    <col min="8" max="26" width="9.57142857142857" customWidth="1"/>
  </cols>
  <sheetData>
    <row r="1" ht="17.25" customHeight="1" spans="7:7">
      <c r="G1" s="38" t="s">
        <v>119</v>
      </c>
    </row>
    <row r="2" ht="27.75" customHeight="1" spans="1:7">
      <c r="A2" s="17" t="s">
        <v>120</v>
      </c>
      <c r="B2" s="17"/>
      <c r="C2" s="17"/>
      <c r="D2" s="17"/>
      <c r="E2" s="17"/>
      <c r="F2" s="17"/>
      <c r="G2" s="17"/>
    </row>
    <row r="3" ht="16.5" customHeight="1" spans="1:7">
      <c r="A3" s="18" t="str">
        <f>_xlfn.CONCAT("单位：","舟山市气象局本级")</f>
        <v>单位：舟山市气象局本级</v>
      </c>
      <c r="B3" s="18"/>
      <c r="C3" s="18"/>
      <c r="D3" s="18"/>
      <c r="E3" s="18"/>
      <c r="F3" s="18"/>
      <c r="G3" s="38" t="s">
        <v>6</v>
      </c>
    </row>
    <row r="4" ht="24" customHeight="1" spans="1:7">
      <c r="A4" s="19" t="s">
        <v>52</v>
      </c>
      <c r="B4" s="19" t="s">
        <v>53</v>
      </c>
      <c r="C4" s="19" t="s">
        <v>121</v>
      </c>
      <c r="D4" s="19"/>
      <c r="E4" s="19"/>
      <c r="F4" s="19"/>
      <c r="G4" s="19"/>
    </row>
    <row r="5" ht="21" customHeight="1" spans="1:7">
      <c r="A5" s="19"/>
      <c r="B5" s="19"/>
      <c r="C5" s="19" t="s">
        <v>32</v>
      </c>
      <c r="D5" s="19" t="s">
        <v>54</v>
      </c>
      <c r="E5" s="19"/>
      <c r="F5" s="19"/>
      <c r="G5" s="19" t="s">
        <v>55</v>
      </c>
    </row>
    <row r="6" ht="24" customHeight="1" spans="1:7">
      <c r="A6" s="19"/>
      <c r="B6" s="19"/>
      <c r="C6" s="19"/>
      <c r="D6" s="19" t="s">
        <v>34</v>
      </c>
      <c r="E6" s="19" t="s">
        <v>122</v>
      </c>
      <c r="F6" s="19" t="s">
        <v>123</v>
      </c>
      <c r="G6" s="19"/>
    </row>
    <row r="7" ht="18.75" customHeight="1" spans="1:7">
      <c r="A7" s="22" t="s">
        <v>59</v>
      </c>
      <c r="B7" s="22" t="s">
        <v>60</v>
      </c>
      <c r="C7" s="62">
        <f>SUM(C8)</f>
        <v>189.68</v>
      </c>
      <c r="D7" s="62">
        <f>SUM(D8)</f>
        <v>189.68</v>
      </c>
      <c r="E7" s="62">
        <f>SUM(E8)</f>
        <v>178.85</v>
      </c>
      <c r="F7" s="62">
        <f>SUM(F8)</f>
        <v>10.83</v>
      </c>
      <c r="G7" s="62">
        <f>SUM(G8)</f>
        <v>0</v>
      </c>
    </row>
    <row r="8" ht="18.75" customHeight="1" spans="1:7">
      <c r="A8" s="100" t="s">
        <v>124</v>
      </c>
      <c r="B8" s="100" t="s">
        <v>125</v>
      </c>
      <c r="C8" s="62">
        <f>SUM(C9,C11,C13)</f>
        <v>189.68</v>
      </c>
      <c r="D8" s="62">
        <f>SUM(D9,D11,D13)</f>
        <v>189.68</v>
      </c>
      <c r="E8" s="62">
        <f>SUM(E9,E11,E13)</f>
        <v>178.85</v>
      </c>
      <c r="F8" s="62">
        <f>SUM(F9,F11,F13)</f>
        <v>10.83</v>
      </c>
      <c r="G8" s="62">
        <f>SUM(G9,G11,G13)</f>
        <v>0</v>
      </c>
    </row>
    <row r="9" ht="18.75" customHeight="1" spans="1:7">
      <c r="A9" s="101" t="s">
        <v>126</v>
      </c>
      <c r="B9" s="101" t="s">
        <v>127</v>
      </c>
      <c r="C9" s="62">
        <f>SUM(C10)</f>
        <v>56.43</v>
      </c>
      <c r="D9" s="62">
        <f>SUM(D10)</f>
        <v>56.43</v>
      </c>
      <c r="E9" s="62">
        <f>SUM(E10)</f>
        <v>45.6</v>
      </c>
      <c r="F9" s="62">
        <f>SUM(F10)</f>
        <v>10.83</v>
      </c>
      <c r="G9" s="62">
        <f>SUM(G10)</f>
        <v>0</v>
      </c>
    </row>
    <row r="10" hidden="1" customHeight="1" spans="1:7">
      <c r="A10" s="42"/>
      <c r="B10" s="42"/>
      <c r="C10" s="43">
        <v>56.43</v>
      </c>
      <c r="D10" s="43">
        <v>56.43</v>
      </c>
      <c r="E10" s="43">
        <v>45.6</v>
      </c>
      <c r="F10" s="43">
        <v>10.83</v>
      </c>
      <c r="G10" s="43">
        <v>0</v>
      </c>
    </row>
    <row r="11" ht="18.75" customHeight="1" spans="1:7">
      <c r="A11" s="101" t="s">
        <v>128</v>
      </c>
      <c r="B11" s="101" t="s">
        <v>129</v>
      </c>
      <c r="C11" s="62">
        <f>SUM(C12)</f>
        <v>75.26</v>
      </c>
      <c r="D11" s="62">
        <f>SUM(D12)</f>
        <v>75.26</v>
      </c>
      <c r="E11" s="62">
        <f>SUM(E12)</f>
        <v>75.26</v>
      </c>
      <c r="F11" s="62">
        <f>SUM(F12)</f>
        <v>0</v>
      </c>
      <c r="G11" s="62">
        <f>SUM(G12)</f>
        <v>0</v>
      </c>
    </row>
    <row r="12" hidden="1" customHeight="1" spans="1:7">
      <c r="A12" s="42"/>
      <c r="B12" s="42"/>
      <c r="C12" s="43">
        <v>75.26</v>
      </c>
      <c r="D12" s="43">
        <v>75.26</v>
      </c>
      <c r="E12" s="43">
        <v>75.26</v>
      </c>
      <c r="F12" s="43">
        <v>0</v>
      </c>
      <c r="G12" s="43">
        <v>0</v>
      </c>
    </row>
    <row r="13" ht="18.75" customHeight="1" spans="1:7">
      <c r="A13" s="101" t="s">
        <v>130</v>
      </c>
      <c r="B13" s="101" t="s">
        <v>131</v>
      </c>
      <c r="C13" s="62">
        <f>SUM(C14)</f>
        <v>57.99</v>
      </c>
      <c r="D13" s="62">
        <f>SUM(D14)</f>
        <v>57.99</v>
      </c>
      <c r="E13" s="62">
        <f>SUM(E14)</f>
        <v>57.99</v>
      </c>
      <c r="F13" s="62">
        <f>SUM(F14)</f>
        <v>0</v>
      </c>
      <c r="G13" s="62">
        <f>SUM(G14)</f>
        <v>0</v>
      </c>
    </row>
    <row r="14" hidden="1" customHeight="1" spans="1:7">
      <c r="A14" s="42"/>
      <c r="B14" s="42"/>
      <c r="C14" s="43">
        <v>57.99</v>
      </c>
      <c r="D14" s="43">
        <v>57.99</v>
      </c>
      <c r="E14" s="43">
        <v>57.99</v>
      </c>
      <c r="F14" s="43">
        <v>0</v>
      </c>
      <c r="G14" s="43">
        <v>0</v>
      </c>
    </row>
    <row r="15" ht="18.75" customHeight="1" spans="1:7">
      <c r="A15" s="22" t="s">
        <v>69</v>
      </c>
      <c r="B15" s="22" t="s">
        <v>70</v>
      </c>
      <c r="C15" s="62">
        <f t="shared" ref="C15:G17" si="0">SUM(C16)</f>
        <v>30.86</v>
      </c>
      <c r="D15" s="62">
        <f t="shared" si="0"/>
        <v>30.86</v>
      </c>
      <c r="E15" s="62">
        <f t="shared" si="0"/>
        <v>30.86</v>
      </c>
      <c r="F15" s="62">
        <f t="shared" si="0"/>
        <v>0</v>
      </c>
      <c r="G15" s="62">
        <f t="shared" si="0"/>
        <v>0</v>
      </c>
    </row>
    <row r="16" ht="18.75" customHeight="1" spans="1:7">
      <c r="A16" s="100" t="s">
        <v>132</v>
      </c>
      <c r="B16" s="100" t="s">
        <v>133</v>
      </c>
      <c r="C16" s="62">
        <f t="shared" si="0"/>
        <v>30.86</v>
      </c>
      <c r="D16" s="62">
        <f t="shared" si="0"/>
        <v>30.86</v>
      </c>
      <c r="E16" s="62">
        <f t="shared" si="0"/>
        <v>30.86</v>
      </c>
      <c r="F16" s="62">
        <f t="shared" si="0"/>
        <v>0</v>
      </c>
      <c r="G16" s="62">
        <f t="shared" si="0"/>
        <v>0</v>
      </c>
    </row>
    <row r="17" ht="18.75" customHeight="1" spans="1:7">
      <c r="A17" s="101" t="s">
        <v>134</v>
      </c>
      <c r="B17" s="101" t="s">
        <v>135</v>
      </c>
      <c r="C17" s="62">
        <f t="shared" si="0"/>
        <v>30.86</v>
      </c>
      <c r="D17" s="62">
        <f t="shared" si="0"/>
        <v>30.86</v>
      </c>
      <c r="E17" s="62">
        <f t="shared" si="0"/>
        <v>30.86</v>
      </c>
      <c r="F17" s="62">
        <f t="shared" si="0"/>
        <v>0</v>
      </c>
      <c r="G17" s="62">
        <f t="shared" si="0"/>
        <v>0</v>
      </c>
    </row>
    <row r="18" hidden="1" customHeight="1" spans="1:7">
      <c r="A18" s="42"/>
      <c r="B18" s="42"/>
      <c r="C18" s="43">
        <v>30.86</v>
      </c>
      <c r="D18" s="43">
        <v>30.86</v>
      </c>
      <c r="E18" s="43">
        <v>30.86</v>
      </c>
      <c r="F18" s="43">
        <v>0</v>
      </c>
      <c r="G18" s="43">
        <v>0</v>
      </c>
    </row>
    <row r="19" ht="18.75" customHeight="1" spans="1:7">
      <c r="A19" s="22" t="s">
        <v>75</v>
      </c>
      <c r="B19" s="22" t="s">
        <v>76</v>
      </c>
      <c r="C19" s="62">
        <f>SUM(C20)</f>
        <v>702.88</v>
      </c>
      <c r="D19" s="62">
        <f>SUM(D20)</f>
        <v>605.5</v>
      </c>
      <c r="E19" s="62">
        <f>SUM(E20)</f>
        <v>533.7</v>
      </c>
      <c r="F19" s="62">
        <f>SUM(F20)</f>
        <v>71.8</v>
      </c>
      <c r="G19" s="62">
        <f>SUM(G20)</f>
        <v>97.38</v>
      </c>
    </row>
    <row r="20" ht="18.75" customHeight="1" spans="1:7">
      <c r="A20" s="100" t="s">
        <v>136</v>
      </c>
      <c r="B20" s="100" t="s">
        <v>137</v>
      </c>
      <c r="C20" s="62">
        <f>SUM(C21,C23,C25,C27,C29,C31,C33)</f>
        <v>702.88</v>
      </c>
      <c r="D20" s="62">
        <f>SUM(D21,D23,D25,D27,D29,D31,D33)</f>
        <v>605.5</v>
      </c>
      <c r="E20" s="62">
        <f>SUM(E21,E23,E25,E27,E29,E31,E33)</f>
        <v>533.7</v>
      </c>
      <c r="F20" s="62">
        <f>SUM(F21,F23,F25,F27,F29,F31,F33)</f>
        <v>71.8</v>
      </c>
      <c r="G20" s="62">
        <f>SUM(G21,G23,G25,G27,G29,G31,G33)</f>
        <v>97.38</v>
      </c>
    </row>
    <row r="21" ht="18.75" customHeight="1" spans="1:7">
      <c r="A21" s="101" t="s">
        <v>138</v>
      </c>
      <c r="B21" s="101" t="s">
        <v>139</v>
      </c>
      <c r="C21" s="62">
        <f>SUM(C22)</f>
        <v>347.8</v>
      </c>
      <c r="D21" s="62">
        <f>SUM(D22)</f>
        <v>347.8</v>
      </c>
      <c r="E21" s="62">
        <f>SUM(E22)</f>
        <v>287.8</v>
      </c>
      <c r="F21" s="62">
        <f>SUM(F22)</f>
        <v>60</v>
      </c>
      <c r="G21" s="62">
        <f>SUM(G22)</f>
        <v>0</v>
      </c>
    </row>
    <row r="22" hidden="1" customHeight="1" spans="1:7">
      <c r="A22" s="42"/>
      <c r="B22" s="42"/>
      <c r="C22" s="43">
        <v>347.8</v>
      </c>
      <c r="D22" s="43">
        <v>347.8</v>
      </c>
      <c r="E22" s="43">
        <v>287.8</v>
      </c>
      <c r="F22" s="43">
        <v>60</v>
      </c>
      <c r="G22" s="43">
        <v>0</v>
      </c>
    </row>
    <row r="23" ht="18.75" customHeight="1" spans="1:7">
      <c r="A23" s="101" t="s">
        <v>140</v>
      </c>
      <c r="B23" s="101" t="s">
        <v>141</v>
      </c>
      <c r="C23" s="62">
        <f>SUM(C24)</f>
        <v>257.7</v>
      </c>
      <c r="D23" s="62">
        <f>SUM(D24)</f>
        <v>257.7</v>
      </c>
      <c r="E23" s="62">
        <f>SUM(E24)</f>
        <v>245.9</v>
      </c>
      <c r="F23" s="62">
        <f>SUM(F24)</f>
        <v>11.8</v>
      </c>
      <c r="G23" s="62">
        <f>SUM(G24)</f>
        <v>0</v>
      </c>
    </row>
    <row r="24" hidden="1" customHeight="1" spans="1:7">
      <c r="A24" s="42"/>
      <c r="B24" s="42"/>
      <c r="C24" s="43">
        <v>257.7</v>
      </c>
      <c r="D24" s="43">
        <v>257.7</v>
      </c>
      <c r="E24" s="43">
        <v>245.9</v>
      </c>
      <c r="F24" s="43">
        <v>11.8</v>
      </c>
      <c r="G24" s="43">
        <v>0</v>
      </c>
    </row>
    <row r="25" ht="18.75" customHeight="1" spans="1:7">
      <c r="A25" s="101" t="s">
        <v>142</v>
      </c>
      <c r="B25" s="101" t="s">
        <v>143</v>
      </c>
      <c r="C25" s="62">
        <f>SUM(C26)</f>
        <v>55.98</v>
      </c>
      <c r="D25" s="62">
        <f>SUM(D26)</f>
        <v>0</v>
      </c>
      <c r="E25" s="62">
        <f>SUM(E26)</f>
        <v>0</v>
      </c>
      <c r="F25" s="62">
        <f>SUM(F26)</f>
        <v>0</v>
      </c>
      <c r="G25" s="62">
        <f>SUM(G26)</f>
        <v>55.98</v>
      </c>
    </row>
    <row r="26" hidden="1" customHeight="1" spans="1:7">
      <c r="A26" s="42"/>
      <c r="B26" s="42"/>
      <c r="C26" s="43">
        <v>55.98</v>
      </c>
      <c r="D26" s="43">
        <v>0</v>
      </c>
      <c r="E26" s="43">
        <v>0</v>
      </c>
      <c r="F26" s="43">
        <v>0</v>
      </c>
      <c r="G26" s="43">
        <v>55.98</v>
      </c>
    </row>
    <row r="27" ht="18.75" customHeight="1" spans="1:7">
      <c r="A27" s="101" t="s">
        <v>144</v>
      </c>
      <c r="B27" s="101" t="s">
        <v>145</v>
      </c>
      <c r="C27" s="62">
        <f>SUM(C28)</f>
        <v>6.6</v>
      </c>
      <c r="D27" s="62">
        <f>SUM(D28)</f>
        <v>0</v>
      </c>
      <c r="E27" s="62">
        <f>SUM(E28)</f>
        <v>0</v>
      </c>
      <c r="F27" s="62">
        <f>SUM(F28)</f>
        <v>0</v>
      </c>
      <c r="G27" s="62">
        <f>SUM(G28)</f>
        <v>6.6</v>
      </c>
    </row>
    <row r="28" hidden="1" customHeight="1" spans="1:7">
      <c r="A28" s="42"/>
      <c r="B28" s="42"/>
      <c r="C28" s="43">
        <v>6.6</v>
      </c>
      <c r="D28" s="43">
        <v>0</v>
      </c>
      <c r="E28" s="43">
        <v>0</v>
      </c>
      <c r="F28" s="43">
        <v>0</v>
      </c>
      <c r="G28" s="43">
        <v>6.6</v>
      </c>
    </row>
    <row r="29" ht="18.75" customHeight="1" spans="1:7">
      <c r="A29" s="101" t="s">
        <v>146</v>
      </c>
      <c r="B29" s="101" t="s">
        <v>147</v>
      </c>
      <c r="C29" s="62">
        <f>SUM(C30)</f>
        <v>6</v>
      </c>
      <c r="D29" s="62">
        <f>SUM(D30)</f>
        <v>0</v>
      </c>
      <c r="E29" s="62">
        <f>SUM(E30)</f>
        <v>0</v>
      </c>
      <c r="F29" s="62">
        <f>SUM(F30)</f>
        <v>0</v>
      </c>
      <c r="G29" s="62">
        <f>SUM(G30)</f>
        <v>6</v>
      </c>
    </row>
    <row r="30" hidden="1" customHeight="1" spans="1:7">
      <c r="A30" s="42"/>
      <c r="B30" s="42"/>
      <c r="C30" s="43">
        <v>6</v>
      </c>
      <c r="D30" s="43">
        <v>0</v>
      </c>
      <c r="E30" s="43">
        <v>0</v>
      </c>
      <c r="F30" s="43">
        <v>0</v>
      </c>
      <c r="G30" s="43">
        <v>6</v>
      </c>
    </row>
    <row r="31" ht="18.75" customHeight="1" spans="1:7">
      <c r="A31" s="101" t="s">
        <v>148</v>
      </c>
      <c r="B31" s="101" t="s">
        <v>149</v>
      </c>
      <c r="C31" s="62">
        <f>SUM(C32)</f>
        <v>23</v>
      </c>
      <c r="D31" s="62">
        <f>SUM(D32)</f>
        <v>0</v>
      </c>
      <c r="E31" s="62">
        <f>SUM(E32)</f>
        <v>0</v>
      </c>
      <c r="F31" s="62">
        <f>SUM(F32)</f>
        <v>0</v>
      </c>
      <c r="G31" s="62">
        <f>SUM(G32)</f>
        <v>23</v>
      </c>
    </row>
    <row r="32" hidden="1" customHeight="1" spans="1:7">
      <c r="A32" s="42"/>
      <c r="B32" s="42"/>
      <c r="C32" s="43">
        <v>23</v>
      </c>
      <c r="D32" s="43">
        <v>0</v>
      </c>
      <c r="E32" s="43">
        <v>0</v>
      </c>
      <c r="F32" s="43">
        <v>0</v>
      </c>
      <c r="G32" s="43">
        <v>23</v>
      </c>
    </row>
    <row r="33" ht="18.75" customHeight="1" spans="1:7">
      <c r="A33" s="101" t="s">
        <v>150</v>
      </c>
      <c r="B33" s="101" t="s">
        <v>151</v>
      </c>
      <c r="C33" s="62">
        <f>SUM(C34)</f>
        <v>5.8</v>
      </c>
      <c r="D33" s="62">
        <f>SUM(D34)</f>
        <v>0</v>
      </c>
      <c r="E33" s="62">
        <f>SUM(E34)</f>
        <v>0</v>
      </c>
      <c r="F33" s="62">
        <f>SUM(F34)</f>
        <v>0</v>
      </c>
      <c r="G33" s="62">
        <f>SUM(G34)</f>
        <v>5.8</v>
      </c>
    </row>
    <row r="34" hidden="1" customHeight="1" spans="1:7">
      <c r="A34" s="42"/>
      <c r="B34" s="42"/>
      <c r="C34" s="43">
        <v>5.8</v>
      </c>
      <c r="D34" s="43">
        <v>0</v>
      </c>
      <c r="E34" s="43">
        <v>0</v>
      </c>
      <c r="F34" s="43">
        <v>0</v>
      </c>
      <c r="G34" s="43">
        <v>5.8</v>
      </c>
    </row>
    <row r="35" ht="18.75" customHeight="1" spans="1:7">
      <c r="A35" s="22" t="s">
        <v>95</v>
      </c>
      <c r="B35" s="22" t="s">
        <v>96</v>
      </c>
      <c r="C35" s="62">
        <f>SUM(C36)</f>
        <v>73.16</v>
      </c>
      <c r="D35" s="62">
        <f>SUM(D36)</f>
        <v>73.16</v>
      </c>
      <c r="E35" s="62">
        <f>SUM(E36)</f>
        <v>73.16</v>
      </c>
      <c r="F35" s="62">
        <f>SUM(F36)</f>
        <v>0</v>
      </c>
      <c r="G35" s="62">
        <f>SUM(G36)</f>
        <v>0</v>
      </c>
    </row>
    <row r="36" ht="18.75" customHeight="1" spans="1:7">
      <c r="A36" s="100" t="s">
        <v>152</v>
      </c>
      <c r="B36" s="100" t="s">
        <v>153</v>
      </c>
      <c r="C36" s="62">
        <f>SUM(C37,C39)</f>
        <v>73.16</v>
      </c>
      <c r="D36" s="62">
        <f>SUM(D37,D39)</f>
        <v>73.16</v>
      </c>
      <c r="E36" s="62">
        <f>SUM(E37,E39)</f>
        <v>73.16</v>
      </c>
      <c r="F36" s="62">
        <f>SUM(F37,F39)</f>
        <v>0</v>
      </c>
      <c r="G36" s="62">
        <f>SUM(G37,G39)</f>
        <v>0</v>
      </c>
    </row>
    <row r="37" ht="18.75" customHeight="1" spans="1:7">
      <c r="A37" s="101" t="s">
        <v>154</v>
      </c>
      <c r="B37" s="101" t="s">
        <v>155</v>
      </c>
      <c r="C37" s="62">
        <f>SUM(C38)</f>
        <v>25.76</v>
      </c>
      <c r="D37" s="62">
        <f>SUM(D38)</f>
        <v>25.76</v>
      </c>
      <c r="E37" s="62">
        <f>SUM(E38)</f>
        <v>25.76</v>
      </c>
      <c r="F37" s="62">
        <f>SUM(F38)</f>
        <v>0</v>
      </c>
      <c r="G37" s="62">
        <f>SUM(G38)</f>
        <v>0</v>
      </c>
    </row>
    <row r="38" hidden="1" customHeight="1" spans="1:7">
      <c r="A38" s="42"/>
      <c r="B38" s="42"/>
      <c r="C38" s="43">
        <v>25.76</v>
      </c>
      <c r="D38" s="43">
        <v>25.76</v>
      </c>
      <c r="E38" s="43">
        <v>25.76</v>
      </c>
      <c r="F38" s="43">
        <v>0</v>
      </c>
      <c r="G38" s="43">
        <v>0</v>
      </c>
    </row>
    <row r="39" ht="18.75" customHeight="1" spans="1:7">
      <c r="A39" s="101" t="s">
        <v>156</v>
      </c>
      <c r="B39" s="101" t="s">
        <v>157</v>
      </c>
      <c r="C39" s="62">
        <f>SUM(C40)</f>
        <v>47.4</v>
      </c>
      <c r="D39" s="62">
        <f>SUM(D40)</f>
        <v>47.4</v>
      </c>
      <c r="E39" s="62">
        <f>SUM(E40)</f>
        <v>47.4</v>
      </c>
      <c r="F39" s="62">
        <f>SUM(F40)</f>
        <v>0</v>
      </c>
      <c r="G39" s="62">
        <f>SUM(G40)</f>
        <v>0</v>
      </c>
    </row>
    <row r="40" hidden="1" customHeight="1" spans="1:7">
      <c r="A40" s="42"/>
      <c r="B40" s="42"/>
      <c r="C40" s="43">
        <v>47.4</v>
      </c>
      <c r="D40" s="43">
        <v>47.4</v>
      </c>
      <c r="E40" s="43">
        <v>47.4</v>
      </c>
      <c r="F40" s="43">
        <v>0</v>
      </c>
      <c r="G40" s="43">
        <v>0</v>
      </c>
    </row>
    <row r="41" ht="18.75" customHeight="1" spans="1:26">
      <c r="A41" s="24" t="s">
        <v>20</v>
      </c>
      <c r="B41" s="102" t="s">
        <v>158</v>
      </c>
      <c r="C41" s="75">
        <f>SUM(C7,C15,C19,C35)</f>
        <v>996.58</v>
      </c>
      <c r="D41" s="75">
        <f>SUM(D7,D15,D19,D35)</f>
        <v>899.2</v>
      </c>
      <c r="E41" s="75">
        <f>SUM(E7,E15,E19,E35)</f>
        <v>816.57</v>
      </c>
      <c r="F41" s="75">
        <f>SUM(F7,F15,F19,F35)</f>
        <v>82.63</v>
      </c>
      <c r="G41" s="75">
        <f>SUM(G7,G15,G19,G35)</f>
        <v>97.38</v>
      </c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</row>
  </sheetData>
  <mergeCells count="8">
    <mergeCell ref="A2:G2"/>
    <mergeCell ref="A3:F3"/>
    <mergeCell ref="C4:G4"/>
    <mergeCell ref="D5:F5"/>
    <mergeCell ref="A4:A6"/>
    <mergeCell ref="B4:B6"/>
    <mergeCell ref="C5:C6"/>
    <mergeCell ref="G5:G6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2"/>
  <sheetViews>
    <sheetView showGridLines="0" showRuler="0" workbookViewId="0">
      <selection activeCell="A1" sqref="A1"/>
    </sheetView>
  </sheetViews>
  <sheetFormatPr defaultColWidth="9" defaultRowHeight="15"/>
  <cols>
    <col min="1" max="1" width="30.1428571428571" customWidth="1"/>
    <col min="2" max="2" width="31" customWidth="1"/>
    <col min="3" max="7" width="27.8571428571429" customWidth="1"/>
    <col min="8" max="28" width="9.57142857142857" customWidth="1"/>
  </cols>
  <sheetData>
    <row r="1" ht="20.25" customHeight="1" spans="1:7">
      <c r="A1" s="16"/>
      <c r="B1" s="16"/>
      <c r="C1" s="16"/>
      <c r="D1" s="16"/>
      <c r="E1" s="16"/>
      <c r="F1" s="16"/>
      <c r="G1" s="38" t="s">
        <v>159</v>
      </c>
    </row>
    <row r="2" ht="33" customHeight="1" spans="1:7">
      <c r="A2" s="17" t="s">
        <v>160</v>
      </c>
      <c r="B2" s="17"/>
      <c r="C2" s="17"/>
      <c r="D2" s="17"/>
      <c r="E2" s="17"/>
      <c r="F2" s="17"/>
      <c r="G2" s="17"/>
    </row>
    <row r="3" ht="15.75" customHeight="1" spans="1:7">
      <c r="A3" s="18" t="str">
        <f>_xlfn.CONCAT("单位：","舟山市气象局本级")</f>
        <v>单位：舟山市气象局本级</v>
      </c>
      <c r="B3" s="18"/>
      <c r="C3" s="18"/>
      <c r="D3" s="18"/>
      <c r="E3" s="18"/>
      <c r="F3" s="18"/>
      <c r="G3" s="38" t="s">
        <v>6</v>
      </c>
    </row>
    <row r="4" ht="23.25" customHeight="1" spans="1:7">
      <c r="A4" s="19" t="s">
        <v>52</v>
      </c>
      <c r="B4" s="19" t="s">
        <v>53</v>
      </c>
      <c r="C4" s="19" t="s">
        <v>161</v>
      </c>
      <c r="D4" s="19"/>
      <c r="E4" s="19"/>
      <c r="F4" s="19"/>
      <c r="G4" s="19"/>
    </row>
    <row r="5" ht="21" customHeight="1" spans="1:7">
      <c r="A5" s="19"/>
      <c r="B5" s="19"/>
      <c r="C5" s="61" t="s">
        <v>32</v>
      </c>
      <c r="D5" s="61" t="s">
        <v>54</v>
      </c>
      <c r="E5" s="61"/>
      <c r="F5" s="61"/>
      <c r="G5" s="61" t="s">
        <v>55</v>
      </c>
    </row>
    <row r="6" ht="21" customHeight="1" spans="1:7">
      <c r="A6" s="19"/>
      <c r="B6" s="19"/>
      <c r="C6" s="61"/>
      <c r="D6" s="61" t="s">
        <v>34</v>
      </c>
      <c r="E6" s="61" t="s">
        <v>122</v>
      </c>
      <c r="F6" s="61" t="s">
        <v>123</v>
      </c>
      <c r="G6" s="61"/>
    </row>
    <row r="7" ht="18.75" customHeight="1" spans="1:7">
      <c r="A7" s="42" t="s">
        <v>20</v>
      </c>
      <c r="B7" s="42" t="s">
        <v>20</v>
      </c>
      <c r="C7" s="62">
        <v>0</v>
      </c>
      <c r="D7" s="62">
        <v>0</v>
      </c>
      <c r="E7" s="62">
        <v>0</v>
      </c>
      <c r="F7" s="62">
        <v>0</v>
      </c>
      <c r="G7" s="62">
        <v>0</v>
      </c>
    </row>
    <row r="8" ht="18.75" customHeight="1" spans="1:7">
      <c r="A8" s="42" t="s">
        <v>20</v>
      </c>
      <c r="B8" s="42" t="s">
        <v>20</v>
      </c>
      <c r="C8" s="62">
        <v>0</v>
      </c>
      <c r="D8" s="62">
        <v>0</v>
      </c>
      <c r="E8" s="62">
        <v>0</v>
      </c>
      <c r="F8" s="62">
        <v>0</v>
      </c>
      <c r="G8" s="62">
        <v>0</v>
      </c>
    </row>
    <row r="9" ht="18.75" customHeight="1" spans="1:7">
      <c r="A9" s="42" t="s">
        <v>20</v>
      </c>
      <c r="B9" s="42" t="s">
        <v>20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ht="18.75" customHeight="1" spans="1:7">
      <c r="A10" s="42" t="s">
        <v>20</v>
      </c>
      <c r="B10" s="42" t="s">
        <v>20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hidden="1" customHeight="1" spans="1:7">
      <c r="A11" s="42" t="s">
        <v>20</v>
      </c>
      <c r="B11" s="42" t="s">
        <v>20</v>
      </c>
      <c r="C11" s="62" t="s">
        <v>20</v>
      </c>
      <c r="D11" s="62" t="s">
        <v>20</v>
      </c>
      <c r="E11" s="62" t="s">
        <v>20</v>
      </c>
      <c r="F11" s="62" t="s">
        <v>20</v>
      </c>
      <c r="G11" s="62" t="s">
        <v>20</v>
      </c>
    </row>
    <row r="12" ht="18.75" customHeight="1" spans="1:28">
      <c r="A12" s="48"/>
      <c r="B12" s="99" t="s">
        <v>103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</row>
  </sheetData>
  <mergeCells count="8">
    <mergeCell ref="A2:G2"/>
    <mergeCell ref="A3:F3"/>
    <mergeCell ref="C4:G4"/>
    <mergeCell ref="D5:F5"/>
    <mergeCell ref="A4:A6"/>
    <mergeCell ref="B4:B6"/>
    <mergeCell ref="C5:C6"/>
    <mergeCell ref="G5:G6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showGridLines="0" showRuler="0" workbookViewId="0">
      <selection activeCell="A1" sqref="A1"/>
    </sheetView>
  </sheetViews>
  <sheetFormatPr defaultColWidth="9" defaultRowHeight="15" outlineLevelCol="6"/>
  <cols>
    <col min="1" max="1" width="17.2857142857143" customWidth="1"/>
    <col min="2" max="2" width="42.1428571428571" customWidth="1"/>
    <col min="3" max="7" width="29.2857142857143" customWidth="1"/>
    <col min="8" max="26" width="9.57142857142857" customWidth="1"/>
  </cols>
  <sheetData>
    <row r="1" ht="20.25" customHeight="1" spans="1:7">
      <c r="A1" s="98"/>
      <c r="B1" s="98"/>
      <c r="C1" s="98"/>
      <c r="D1" s="98"/>
      <c r="E1" s="98"/>
      <c r="F1" s="98"/>
      <c r="G1" s="38" t="s">
        <v>162</v>
      </c>
    </row>
    <row r="2" ht="33" customHeight="1" spans="1:7">
      <c r="A2" s="17" t="s">
        <v>163</v>
      </c>
      <c r="B2" s="17"/>
      <c r="C2" s="17"/>
      <c r="D2" s="17"/>
      <c r="E2" s="17"/>
      <c r="F2" s="17"/>
      <c r="G2" s="17"/>
    </row>
    <row r="3" ht="15.75" customHeight="1" spans="1:7">
      <c r="A3" s="18" t="str">
        <f>_xlfn.CONCAT("单位：","舟山市气象局本级")</f>
        <v>单位：舟山市气象局本级</v>
      </c>
      <c r="B3" s="18"/>
      <c r="C3" s="18"/>
      <c r="D3" s="18"/>
      <c r="E3" s="18"/>
      <c r="F3" s="18"/>
      <c r="G3" s="38" t="s">
        <v>6</v>
      </c>
    </row>
    <row r="4" ht="23.25" customHeight="1" spans="1:7">
      <c r="A4" s="19" t="s">
        <v>52</v>
      </c>
      <c r="B4" s="19" t="s">
        <v>53</v>
      </c>
      <c r="C4" s="19" t="s">
        <v>164</v>
      </c>
      <c r="D4" s="19"/>
      <c r="E4" s="19"/>
      <c r="F4" s="19"/>
      <c r="G4" s="19"/>
    </row>
    <row r="5" ht="18.75" customHeight="1" spans="1:7">
      <c r="A5" s="19"/>
      <c r="B5" s="19"/>
      <c r="C5" s="64" t="s">
        <v>32</v>
      </c>
      <c r="D5" s="64" t="s">
        <v>54</v>
      </c>
      <c r="E5" s="64"/>
      <c r="F5" s="64"/>
      <c r="G5" s="64" t="s">
        <v>55</v>
      </c>
    </row>
    <row r="6" ht="21" customHeight="1" spans="1:7">
      <c r="A6" s="19"/>
      <c r="B6" s="19"/>
      <c r="C6" s="64"/>
      <c r="D6" s="64" t="s">
        <v>34</v>
      </c>
      <c r="E6" s="64" t="s">
        <v>122</v>
      </c>
      <c r="F6" s="19" t="s">
        <v>123</v>
      </c>
      <c r="G6" s="64"/>
    </row>
    <row r="7" ht="22.5" customHeight="1" spans="1:7">
      <c r="A7" s="22"/>
      <c r="B7" s="22"/>
      <c r="C7" s="62">
        <v>0</v>
      </c>
      <c r="D7" s="62">
        <v>0</v>
      </c>
      <c r="E7" s="62">
        <v>0</v>
      </c>
      <c r="F7" s="62">
        <v>0</v>
      </c>
      <c r="G7" s="62">
        <v>0</v>
      </c>
    </row>
    <row r="8" ht="22.5" customHeight="1" spans="1:7">
      <c r="A8" s="22"/>
      <c r="B8" s="22"/>
      <c r="C8" s="62">
        <v>0</v>
      </c>
      <c r="D8" s="62">
        <v>0</v>
      </c>
      <c r="E8" s="62">
        <v>0</v>
      </c>
      <c r="F8" s="62">
        <v>0</v>
      </c>
      <c r="G8" s="62">
        <v>0</v>
      </c>
    </row>
    <row r="9" ht="22.5" customHeight="1" spans="1:7">
      <c r="A9" s="22"/>
      <c r="B9" s="22"/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ht="22.5" customHeight="1" spans="1:7">
      <c r="A10" s="22"/>
      <c r="B10" s="22"/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hidden="1" customHeight="1" spans="1:7">
      <c r="A11" s="22"/>
      <c r="B11" s="22"/>
      <c r="C11" s="62"/>
      <c r="D11" s="62"/>
      <c r="E11" s="62"/>
      <c r="F11" s="62"/>
      <c r="G11" s="62"/>
    </row>
    <row r="12" ht="22.5" customHeight="1" spans="1:7">
      <c r="A12" s="24"/>
      <c r="B12" s="24" t="s">
        <v>103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</sheetData>
  <mergeCells count="8">
    <mergeCell ref="A2:G2"/>
    <mergeCell ref="A3:F3"/>
    <mergeCell ref="C4:G4"/>
    <mergeCell ref="D5:F5"/>
    <mergeCell ref="A4:A6"/>
    <mergeCell ref="B4:B6"/>
    <mergeCell ref="C5:C6"/>
    <mergeCell ref="G5:G6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showGridLines="0" showRuler="0" workbookViewId="0">
      <selection activeCell="A1" sqref="A1"/>
    </sheetView>
  </sheetViews>
  <sheetFormatPr defaultColWidth="9" defaultRowHeight="15" outlineLevelCol="4"/>
  <cols>
    <col min="1" max="1" width="16.4285714285714" customWidth="1"/>
    <col min="2" max="2" width="48.4285714285714" customWidth="1"/>
    <col min="3" max="5" width="30.7142857142857" customWidth="1"/>
    <col min="6" max="26" width="9.57142857142857" customWidth="1"/>
  </cols>
  <sheetData>
    <row r="1" ht="17.25" customHeight="1" spans="5:5">
      <c r="E1" s="38" t="s">
        <v>165</v>
      </c>
    </row>
    <row r="2" ht="33.75" customHeight="1" spans="1:5">
      <c r="A2" s="17" t="s">
        <v>166</v>
      </c>
      <c r="B2" s="17"/>
      <c r="C2" s="17"/>
      <c r="D2" s="17"/>
      <c r="E2" s="17"/>
    </row>
    <row r="3" ht="15.75" customHeight="1" spans="1:5">
      <c r="A3" s="13" t="str">
        <f>_xlfn.CONCAT("单位：","舟山市气象局本级")</f>
        <v>单位：舟山市气象局本级</v>
      </c>
      <c r="B3" s="13"/>
      <c r="C3" s="13"/>
      <c r="D3" s="13"/>
      <c r="E3" s="63" t="s">
        <v>6</v>
      </c>
    </row>
    <row r="4" ht="18.75" customHeight="1" spans="1:5">
      <c r="A4" s="4" t="s">
        <v>167</v>
      </c>
      <c r="B4" s="4"/>
      <c r="C4" s="4" t="s">
        <v>168</v>
      </c>
      <c r="D4" s="4"/>
      <c r="E4" s="4"/>
    </row>
    <row r="5" ht="18.75" customHeight="1" spans="1:5">
      <c r="A5" s="4" t="s">
        <v>52</v>
      </c>
      <c r="B5" s="4" t="s">
        <v>53</v>
      </c>
      <c r="C5" s="4" t="s">
        <v>32</v>
      </c>
      <c r="D5" s="4" t="s">
        <v>122</v>
      </c>
      <c r="E5" s="4" t="s">
        <v>123</v>
      </c>
    </row>
    <row r="6" ht="18.75" customHeight="1" spans="1:5">
      <c r="A6" s="47" t="s">
        <v>169</v>
      </c>
      <c r="B6" s="47" t="s">
        <v>170</v>
      </c>
      <c r="C6" s="94">
        <f>SUM(C7,C9,C11,C13,C15,C17,C19,C21)</f>
        <v>770.97</v>
      </c>
      <c r="D6" s="94">
        <f>SUM(D7,D9,D11,D13,D15,D17,D19,D21)</f>
        <v>770.97</v>
      </c>
      <c r="E6" s="94">
        <f>SUM(E7,E9,E11,E13,E15,E17,E19,E21)</f>
        <v>0</v>
      </c>
    </row>
    <row r="7" ht="18.75" customHeight="1" spans="1:5">
      <c r="A7" s="50" t="s">
        <v>171</v>
      </c>
      <c r="B7" s="50" t="s">
        <v>172</v>
      </c>
      <c r="C7" s="95">
        <f>SUM(C8)</f>
        <v>255.24</v>
      </c>
      <c r="D7" s="95">
        <f>SUM(D8)</f>
        <v>255.24</v>
      </c>
      <c r="E7" s="95">
        <f>SUM(E8)</f>
        <v>0</v>
      </c>
    </row>
    <row r="8" hidden="1" customHeight="1" spans="1:5">
      <c r="A8" s="47"/>
      <c r="B8" s="53" t="s">
        <v>20</v>
      </c>
      <c r="C8" s="94">
        <v>255.24</v>
      </c>
      <c r="D8" s="94">
        <v>255.24</v>
      </c>
      <c r="E8" s="94">
        <v>0</v>
      </c>
    </row>
    <row r="9" ht="18.75" customHeight="1" spans="1:5">
      <c r="A9" s="50" t="s">
        <v>173</v>
      </c>
      <c r="B9" s="50" t="s">
        <v>174</v>
      </c>
      <c r="C9" s="95">
        <f>SUM(C10)</f>
        <v>209.2</v>
      </c>
      <c r="D9" s="95">
        <f>SUM(D10)</f>
        <v>209.2</v>
      </c>
      <c r="E9" s="95">
        <f>SUM(E10)</f>
        <v>0</v>
      </c>
    </row>
    <row r="10" hidden="1" customHeight="1" spans="1:5">
      <c r="A10" s="47"/>
      <c r="B10" s="53" t="s">
        <v>20</v>
      </c>
      <c r="C10" s="94">
        <v>209.2</v>
      </c>
      <c r="D10" s="94">
        <v>209.2</v>
      </c>
      <c r="E10" s="94">
        <v>0</v>
      </c>
    </row>
    <row r="11" ht="18.75" customHeight="1" spans="1:5">
      <c r="A11" s="50" t="s">
        <v>175</v>
      </c>
      <c r="B11" s="50" t="s">
        <v>176</v>
      </c>
      <c r="C11" s="95">
        <f>SUM(C12)</f>
        <v>12</v>
      </c>
      <c r="D11" s="95">
        <f>SUM(D12)</f>
        <v>12</v>
      </c>
      <c r="E11" s="95">
        <f>SUM(E12)</f>
        <v>0</v>
      </c>
    </row>
    <row r="12" hidden="1" customHeight="1" spans="1:5">
      <c r="A12" s="47"/>
      <c r="B12" s="53" t="s">
        <v>20</v>
      </c>
      <c r="C12" s="94">
        <v>12</v>
      </c>
      <c r="D12" s="94">
        <v>12</v>
      </c>
      <c r="E12" s="94">
        <v>0</v>
      </c>
    </row>
    <row r="13" ht="18.75" customHeight="1" spans="1:5">
      <c r="A13" s="50" t="s">
        <v>177</v>
      </c>
      <c r="B13" s="50" t="s">
        <v>178</v>
      </c>
      <c r="C13" s="95">
        <f>SUM(C14)</f>
        <v>104.66</v>
      </c>
      <c r="D13" s="95">
        <f>SUM(D14)</f>
        <v>104.66</v>
      </c>
      <c r="E13" s="95">
        <f>SUM(E14)</f>
        <v>0</v>
      </c>
    </row>
    <row r="14" hidden="1" customHeight="1" spans="1:5">
      <c r="A14" s="47"/>
      <c r="B14" s="53" t="s">
        <v>20</v>
      </c>
      <c r="C14" s="94">
        <v>104.66</v>
      </c>
      <c r="D14" s="94">
        <v>104.66</v>
      </c>
      <c r="E14" s="94">
        <v>0</v>
      </c>
    </row>
    <row r="15" ht="18.75" customHeight="1" spans="1:5">
      <c r="A15" s="50" t="s">
        <v>179</v>
      </c>
      <c r="B15" s="50" t="s">
        <v>180</v>
      </c>
      <c r="C15" s="95">
        <f>SUM(C16)</f>
        <v>75.26</v>
      </c>
      <c r="D15" s="95">
        <f>SUM(D16)</f>
        <v>75.26</v>
      </c>
      <c r="E15" s="95">
        <f>SUM(E16)</f>
        <v>0</v>
      </c>
    </row>
    <row r="16" hidden="1" customHeight="1" spans="1:5">
      <c r="A16" s="47"/>
      <c r="B16" s="53" t="s">
        <v>20</v>
      </c>
      <c r="C16" s="94">
        <v>75.26</v>
      </c>
      <c r="D16" s="94">
        <v>75.26</v>
      </c>
      <c r="E16" s="94">
        <v>0</v>
      </c>
    </row>
    <row r="17" ht="18.75" customHeight="1" spans="1:5">
      <c r="A17" s="50" t="s">
        <v>181</v>
      </c>
      <c r="B17" s="50" t="s">
        <v>182</v>
      </c>
      <c r="C17" s="95">
        <f>SUM(C18)</f>
        <v>57.99</v>
      </c>
      <c r="D17" s="95">
        <f>SUM(D18)</f>
        <v>57.99</v>
      </c>
      <c r="E17" s="95">
        <f>SUM(E18)</f>
        <v>0</v>
      </c>
    </row>
    <row r="18" hidden="1" customHeight="1" spans="1:5">
      <c r="A18" s="47"/>
      <c r="B18" s="53" t="s">
        <v>20</v>
      </c>
      <c r="C18" s="94">
        <v>57.99</v>
      </c>
      <c r="D18" s="94">
        <v>57.99</v>
      </c>
      <c r="E18" s="94">
        <v>0</v>
      </c>
    </row>
    <row r="19" ht="18.75" customHeight="1" spans="1:5">
      <c r="A19" s="50" t="s">
        <v>183</v>
      </c>
      <c r="B19" s="50" t="s">
        <v>184</v>
      </c>
      <c r="C19" s="95">
        <f>SUM(C20)</f>
        <v>30.86</v>
      </c>
      <c r="D19" s="95">
        <f>SUM(D20)</f>
        <v>30.86</v>
      </c>
      <c r="E19" s="95">
        <f>SUM(E20)</f>
        <v>0</v>
      </c>
    </row>
    <row r="20" hidden="1" customHeight="1" spans="1:5">
      <c r="A20" s="47"/>
      <c r="B20" s="53" t="s">
        <v>20</v>
      </c>
      <c r="C20" s="94">
        <v>30.86</v>
      </c>
      <c r="D20" s="94">
        <v>30.86</v>
      </c>
      <c r="E20" s="94">
        <v>0</v>
      </c>
    </row>
    <row r="21" ht="18.75" customHeight="1" spans="1:5">
      <c r="A21" s="50" t="s">
        <v>185</v>
      </c>
      <c r="B21" s="50" t="s">
        <v>155</v>
      </c>
      <c r="C21" s="95">
        <f>SUM(C22)</f>
        <v>25.76</v>
      </c>
      <c r="D21" s="95">
        <f>SUM(D22)</f>
        <v>25.76</v>
      </c>
      <c r="E21" s="95">
        <f>SUM(E22)</f>
        <v>0</v>
      </c>
    </row>
    <row r="22" hidden="1" customHeight="1" spans="1:5">
      <c r="A22" s="47"/>
      <c r="B22" s="53" t="s">
        <v>20</v>
      </c>
      <c r="C22" s="94">
        <v>25.76</v>
      </c>
      <c r="D22" s="94">
        <v>25.76</v>
      </c>
      <c r="E22" s="94">
        <v>0</v>
      </c>
    </row>
    <row r="23" ht="18.75" customHeight="1" spans="1:5">
      <c r="A23" s="47" t="s">
        <v>186</v>
      </c>
      <c r="B23" s="47" t="s">
        <v>187</v>
      </c>
      <c r="C23" s="94">
        <f>SUM(C24,C26,C28,C30,C32,C34,C36,C38,C40,C42)</f>
        <v>82.63</v>
      </c>
      <c r="D23" s="94">
        <f>SUM(D24,D26,D28,D30,D32,D34,D36,D38,D40,D42)</f>
        <v>0</v>
      </c>
      <c r="E23" s="94">
        <f>SUM(E24,E26,E28,E30,E32,E34,E36,E38,E40,E42)</f>
        <v>82.63</v>
      </c>
    </row>
    <row r="24" ht="18.75" customHeight="1" spans="1:5">
      <c r="A24" s="50" t="s">
        <v>188</v>
      </c>
      <c r="B24" s="50" t="s">
        <v>189</v>
      </c>
      <c r="C24" s="95">
        <f>SUM(C25)</f>
        <v>20</v>
      </c>
      <c r="D24" s="95">
        <f>SUM(D25)</f>
        <v>0</v>
      </c>
      <c r="E24" s="95">
        <f>SUM(E25)</f>
        <v>20</v>
      </c>
    </row>
    <row r="25" hidden="1" customHeight="1" spans="1:5">
      <c r="A25" s="47"/>
      <c r="B25" s="53" t="s">
        <v>20</v>
      </c>
      <c r="C25" s="94">
        <v>20</v>
      </c>
      <c r="D25" s="94">
        <v>0</v>
      </c>
      <c r="E25" s="94">
        <v>20</v>
      </c>
    </row>
    <row r="26" ht="18.75" customHeight="1" spans="1:5">
      <c r="A26" s="50" t="s">
        <v>190</v>
      </c>
      <c r="B26" s="50" t="s">
        <v>191</v>
      </c>
      <c r="C26" s="95">
        <f>SUM(C27)</f>
        <v>3</v>
      </c>
      <c r="D26" s="95">
        <f>SUM(D27)</f>
        <v>0</v>
      </c>
      <c r="E26" s="95">
        <f>SUM(E27)</f>
        <v>3</v>
      </c>
    </row>
    <row r="27" hidden="1" customHeight="1" spans="1:5">
      <c r="A27" s="47"/>
      <c r="B27" s="53" t="s">
        <v>20</v>
      </c>
      <c r="C27" s="94">
        <v>3</v>
      </c>
      <c r="D27" s="94">
        <v>0</v>
      </c>
      <c r="E27" s="94">
        <v>3</v>
      </c>
    </row>
    <row r="28" ht="18.75" customHeight="1" spans="1:5">
      <c r="A28" s="50" t="s">
        <v>192</v>
      </c>
      <c r="B28" s="50" t="s">
        <v>193</v>
      </c>
      <c r="C28" s="95">
        <f>SUM(C29)</f>
        <v>5</v>
      </c>
      <c r="D28" s="95">
        <f>SUM(D29)</f>
        <v>0</v>
      </c>
      <c r="E28" s="95">
        <f>SUM(E29)</f>
        <v>5</v>
      </c>
    </row>
    <row r="29" hidden="1" customHeight="1" spans="1:5">
      <c r="A29" s="47"/>
      <c r="B29" s="53" t="s">
        <v>20</v>
      </c>
      <c r="C29" s="94">
        <v>5</v>
      </c>
      <c r="D29" s="94">
        <v>0</v>
      </c>
      <c r="E29" s="94">
        <v>5</v>
      </c>
    </row>
    <row r="30" ht="18.75" customHeight="1" spans="1:5">
      <c r="A30" s="50" t="s">
        <v>194</v>
      </c>
      <c r="B30" s="50" t="s">
        <v>195</v>
      </c>
      <c r="C30" s="95">
        <f>SUM(C31)</f>
        <v>20</v>
      </c>
      <c r="D30" s="95">
        <f>SUM(D31)</f>
        <v>0</v>
      </c>
      <c r="E30" s="95">
        <f>SUM(E31)</f>
        <v>20</v>
      </c>
    </row>
    <row r="31" hidden="1" customHeight="1" spans="1:5">
      <c r="A31" s="47"/>
      <c r="B31" s="53" t="s">
        <v>20</v>
      </c>
      <c r="C31" s="94">
        <v>20</v>
      </c>
      <c r="D31" s="94">
        <v>0</v>
      </c>
      <c r="E31" s="94">
        <v>20</v>
      </c>
    </row>
    <row r="32" ht="18.75" customHeight="1" spans="1:5">
      <c r="A32" s="50" t="s">
        <v>196</v>
      </c>
      <c r="B32" s="50" t="s">
        <v>197</v>
      </c>
      <c r="C32" s="95">
        <f>SUM(C33)</f>
        <v>14.56</v>
      </c>
      <c r="D32" s="95">
        <f>SUM(D33)</f>
        <v>0</v>
      </c>
      <c r="E32" s="95">
        <f>SUM(E33)</f>
        <v>14.56</v>
      </c>
    </row>
    <row r="33" hidden="1" customHeight="1" spans="1:5">
      <c r="A33" s="47"/>
      <c r="B33" s="53" t="s">
        <v>20</v>
      </c>
      <c r="C33" s="94">
        <v>14.56</v>
      </c>
      <c r="D33" s="94">
        <v>0</v>
      </c>
      <c r="E33" s="94">
        <v>14.56</v>
      </c>
    </row>
    <row r="34" ht="18.75" customHeight="1" spans="1:5">
      <c r="A34" s="50" t="s">
        <v>198</v>
      </c>
      <c r="B34" s="50" t="s">
        <v>199</v>
      </c>
      <c r="C34" s="95">
        <f>SUM(C35)</f>
        <v>2</v>
      </c>
      <c r="D34" s="95">
        <f>SUM(D35)</f>
        <v>0</v>
      </c>
      <c r="E34" s="95">
        <f>SUM(E35)</f>
        <v>2</v>
      </c>
    </row>
    <row r="35" hidden="1" customHeight="1" spans="1:5">
      <c r="A35" s="47"/>
      <c r="B35" s="53" t="s">
        <v>20</v>
      </c>
      <c r="C35" s="94">
        <v>2</v>
      </c>
      <c r="D35" s="94">
        <v>0</v>
      </c>
      <c r="E35" s="94">
        <v>2</v>
      </c>
    </row>
    <row r="36" ht="18.75" customHeight="1" spans="1:5">
      <c r="A36" s="50" t="s">
        <v>200</v>
      </c>
      <c r="B36" s="50" t="s">
        <v>201</v>
      </c>
      <c r="C36" s="95">
        <f>SUM(C37)</f>
        <v>0.24</v>
      </c>
      <c r="D36" s="95">
        <f>SUM(D37)</f>
        <v>0</v>
      </c>
      <c r="E36" s="95">
        <f>SUM(E37)</f>
        <v>0.24</v>
      </c>
    </row>
    <row r="37" hidden="1" customHeight="1" spans="1:5">
      <c r="A37" s="47"/>
      <c r="B37" s="53" t="s">
        <v>20</v>
      </c>
      <c r="C37" s="94">
        <v>0.24</v>
      </c>
      <c r="D37" s="94">
        <v>0</v>
      </c>
      <c r="E37" s="94">
        <v>0.24</v>
      </c>
    </row>
    <row r="38" ht="18.75" customHeight="1" spans="1:5">
      <c r="A38" s="50" t="s">
        <v>202</v>
      </c>
      <c r="B38" s="50" t="s">
        <v>203</v>
      </c>
      <c r="C38" s="95">
        <f>SUM(C39)</f>
        <v>2.5</v>
      </c>
      <c r="D38" s="95">
        <f>SUM(D39)</f>
        <v>0</v>
      </c>
      <c r="E38" s="95">
        <f>SUM(E39)</f>
        <v>2.5</v>
      </c>
    </row>
    <row r="39" hidden="1" customHeight="1" spans="1:5">
      <c r="A39" s="47"/>
      <c r="B39" s="53" t="s">
        <v>20</v>
      </c>
      <c r="C39" s="94">
        <v>2.5</v>
      </c>
      <c r="D39" s="94">
        <v>0</v>
      </c>
      <c r="E39" s="94">
        <v>2.5</v>
      </c>
    </row>
    <row r="40" ht="18.75" customHeight="1" spans="1:5">
      <c r="A40" s="50" t="s">
        <v>204</v>
      </c>
      <c r="B40" s="50" t="s">
        <v>205</v>
      </c>
      <c r="C40" s="95">
        <f>SUM(C41)</f>
        <v>4.5</v>
      </c>
      <c r="D40" s="95">
        <f>SUM(D41)</f>
        <v>0</v>
      </c>
      <c r="E40" s="95">
        <f>SUM(E41)</f>
        <v>4.5</v>
      </c>
    </row>
    <row r="41" hidden="1" customHeight="1" spans="1:5">
      <c r="A41" s="47"/>
      <c r="B41" s="53" t="s">
        <v>20</v>
      </c>
      <c r="C41" s="94">
        <v>4.5</v>
      </c>
      <c r="D41" s="94">
        <v>0</v>
      </c>
      <c r="E41" s="94">
        <v>4.5</v>
      </c>
    </row>
    <row r="42" ht="18.75" customHeight="1" spans="1:5">
      <c r="A42" s="50" t="s">
        <v>206</v>
      </c>
      <c r="B42" s="50" t="s">
        <v>207</v>
      </c>
      <c r="C42" s="95">
        <f>SUM(C43)</f>
        <v>10.83</v>
      </c>
      <c r="D42" s="95">
        <f>SUM(D43)</f>
        <v>0</v>
      </c>
      <c r="E42" s="95">
        <f>SUM(E43)</f>
        <v>10.83</v>
      </c>
    </row>
    <row r="43" hidden="1" customHeight="1" spans="1:5">
      <c r="A43" s="47"/>
      <c r="B43" s="53" t="s">
        <v>20</v>
      </c>
      <c r="C43" s="94">
        <v>10.83</v>
      </c>
      <c r="D43" s="94">
        <v>0</v>
      </c>
      <c r="E43" s="94">
        <v>10.83</v>
      </c>
    </row>
    <row r="44" ht="18.75" customHeight="1" spans="1:5">
      <c r="A44" s="47" t="s">
        <v>208</v>
      </c>
      <c r="B44" s="47" t="s">
        <v>209</v>
      </c>
      <c r="C44" s="94">
        <f t="shared" ref="C44:E45" si="0">SUM(C45)</f>
        <v>45.6</v>
      </c>
      <c r="D44" s="94">
        <f t="shared" si="0"/>
        <v>45.6</v>
      </c>
      <c r="E44" s="94">
        <f t="shared" si="0"/>
        <v>0</v>
      </c>
    </row>
    <row r="45" ht="18.75" customHeight="1" spans="1:5">
      <c r="A45" s="50" t="s">
        <v>210</v>
      </c>
      <c r="B45" s="50" t="s">
        <v>211</v>
      </c>
      <c r="C45" s="95">
        <f t="shared" si="0"/>
        <v>45.6</v>
      </c>
      <c r="D45" s="95">
        <f t="shared" si="0"/>
        <v>45.6</v>
      </c>
      <c r="E45" s="95">
        <f t="shared" si="0"/>
        <v>0</v>
      </c>
    </row>
    <row r="46" hidden="1" customHeight="1" spans="1:5">
      <c r="A46" s="47"/>
      <c r="B46" s="53" t="s">
        <v>20</v>
      </c>
      <c r="C46" s="94">
        <v>45.6</v>
      </c>
      <c r="D46" s="94">
        <v>45.6</v>
      </c>
      <c r="E46" s="94">
        <v>0</v>
      </c>
    </row>
    <row r="47" ht="18.75" customHeight="1" spans="1:5">
      <c r="A47" s="42"/>
      <c r="B47" s="96" t="s">
        <v>103</v>
      </c>
      <c r="C47" s="97">
        <f>SUM(C6,C23,C44)</f>
        <v>899.2</v>
      </c>
      <c r="D47" s="97">
        <f>SUM(D6,D23,D44)</f>
        <v>816.57</v>
      </c>
      <c r="E47" s="97">
        <f>SUM(E6,E23,E44)</f>
        <v>82.63</v>
      </c>
    </row>
  </sheetData>
  <mergeCells count="4">
    <mergeCell ref="A2:E2"/>
    <mergeCell ref="A3:D3"/>
    <mergeCell ref="A4:B4"/>
    <mergeCell ref="C4:E4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showRuler="0" workbookViewId="0">
      <selection activeCell="A1" sqref="A1"/>
    </sheetView>
  </sheetViews>
  <sheetFormatPr defaultColWidth="9" defaultRowHeight="15" outlineLevelRow="5" outlineLevelCol="5"/>
  <cols>
    <col min="1" max="6" width="29.2857142857143" customWidth="1"/>
    <col min="7" max="26" width="9.57142857142857" customWidth="1"/>
  </cols>
  <sheetData>
    <row r="1" customHeight="1" spans="6:6">
      <c r="F1" s="38" t="s">
        <v>212</v>
      </c>
    </row>
    <row r="2" ht="37.5" customHeight="1" spans="1:6">
      <c r="A2" s="17" t="s">
        <v>213</v>
      </c>
      <c r="B2" s="17"/>
      <c r="C2" s="17"/>
      <c r="D2" s="17"/>
      <c r="E2" s="17"/>
      <c r="F2" s="17"/>
    </row>
    <row r="3" ht="19.5" customHeight="1" spans="1:6">
      <c r="A3" s="18" t="str">
        <f>_xlfn.CONCAT("单位：","舟山市气象局本级")</f>
        <v>单位：舟山市气象局本级</v>
      </c>
      <c r="B3" s="18"/>
      <c r="C3" s="18"/>
      <c r="D3" s="18"/>
      <c r="E3" s="18"/>
      <c r="F3" s="38" t="s">
        <v>6</v>
      </c>
    </row>
    <row r="4" ht="21" customHeight="1" spans="1:6">
      <c r="A4" s="19" t="s">
        <v>214</v>
      </c>
      <c r="B4" s="19" t="s">
        <v>215</v>
      </c>
      <c r="C4" s="19" t="s">
        <v>216</v>
      </c>
      <c r="D4" s="19"/>
      <c r="E4" s="19"/>
      <c r="F4" s="19" t="s">
        <v>201</v>
      </c>
    </row>
    <row r="5" ht="21" customHeight="1" spans="1:6">
      <c r="A5" s="19"/>
      <c r="B5" s="19"/>
      <c r="C5" s="19" t="s">
        <v>34</v>
      </c>
      <c r="D5" s="19" t="s">
        <v>217</v>
      </c>
      <c r="E5" s="19" t="s">
        <v>218</v>
      </c>
      <c r="F5" s="19"/>
    </row>
    <row r="6" ht="22.5" customHeight="1" spans="1:6">
      <c r="A6" s="90">
        <f>SUM(B6,C6,F6)</f>
        <v>2.74</v>
      </c>
      <c r="B6" s="91">
        <v>0</v>
      </c>
      <c r="C6" s="92">
        <f>SUM(D6,E6)</f>
        <v>2.5</v>
      </c>
      <c r="D6" s="92">
        <v>0</v>
      </c>
      <c r="E6" s="93">
        <v>2.5</v>
      </c>
      <c r="F6" s="92">
        <v>0.24</v>
      </c>
    </row>
  </sheetData>
  <mergeCells count="6">
    <mergeCell ref="A2:F2"/>
    <mergeCell ref="A3:E3"/>
    <mergeCell ref="C4:E4"/>
    <mergeCell ref="A4:A5"/>
    <mergeCell ref="B4:B5"/>
    <mergeCell ref="F4:F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4"/>
  <sheetViews>
    <sheetView showGridLines="0" showRuler="0" workbookViewId="0">
      <selection activeCell="A1" sqref="A1:B1"/>
    </sheetView>
  </sheetViews>
  <sheetFormatPr defaultColWidth="9" defaultRowHeight="15"/>
  <cols>
    <col min="1" max="1" width="5" customWidth="1"/>
    <col min="2" max="2" width="4.28571428571429" customWidth="1"/>
    <col min="3" max="3" width="4.42857142857143" customWidth="1"/>
    <col min="4" max="4" width="2.71428571428571" customWidth="1"/>
    <col min="5" max="5" width="2.28571428571429" customWidth="1"/>
    <col min="6" max="6" width="3.28571428571429" customWidth="1"/>
    <col min="7" max="8" width="7.28571428571429" customWidth="1"/>
    <col min="9" max="9" width="2" customWidth="1"/>
    <col min="10" max="10" width="3.71428571428571" customWidth="1"/>
    <col min="11" max="17" width="7.28571428571429" customWidth="1"/>
    <col min="18" max="18" width="18" customWidth="1"/>
    <col min="19" max="19" width="27.7142857142857" customWidth="1"/>
    <col min="20" max="20" width="38.1428571428571" customWidth="1"/>
    <col min="21" max="21" width="14.2857142857143" customWidth="1"/>
    <col min="22" max="22" width="1" customWidth="1"/>
    <col min="23" max="23" width="6.42857142857143" customWidth="1"/>
    <col min="24" max="24" width="22.4285714285714" customWidth="1"/>
  </cols>
  <sheetData>
    <row r="1" ht="18.75" customHeight="1" spans="1:24">
      <c r="A1" s="80" t="s">
        <v>219</v>
      </c>
      <c r="B1" s="81"/>
      <c r="C1" s="82"/>
      <c r="D1" s="82"/>
      <c r="E1" s="82"/>
      <c r="F1" s="82"/>
      <c r="G1" s="82"/>
      <c r="H1" s="82"/>
      <c r="I1" s="82"/>
      <c r="U1" s="88" t="s">
        <v>1</v>
      </c>
      <c r="V1" s="88"/>
      <c r="W1" s="89" t="s">
        <v>220</v>
      </c>
      <c r="X1" s="89"/>
    </row>
    <row r="8" ht="28.5" customHeight="1" spans="9:9">
      <c r="I8" s="87"/>
    </row>
    <row r="13" ht="39" customHeight="1" spans="1:24">
      <c r="A13" s="83" t="s">
        <v>2</v>
      </c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</row>
    <row r="14" ht="70.5" customHeight="1" spans="1:24">
      <c r="A14" s="84" t="s">
        <v>221</v>
      </c>
      <c r="B14" s="84"/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</row>
    <row r="19" ht="28.5" customHeight="1" spans="1:24">
      <c r="A19" s="85"/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</row>
    <row r="24" ht="22.5" customHeight="1" spans="1:24">
      <c r="A24" s="86"/>
      <c r="B24" s="86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</row>
  </sheetData>
  <mergeCells count="8">
    <mergeCell ref="A1:B1"/>
    <mergeCell ref="C1:I1"/>
    <mergeCell ref="U1:V1"/>
    <mergeCell ref="W1:X1"/>
    <mergeCell ref="A13:X13"/>
    <mergeCell ref="A14:X14"/>
    <mergeCell ref="A19:X19"/>
    <mergeCell ref="A24:X24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5"/>
  <sheetViews>
    <sheetView showGridLines="0" showRuler="0" workbookViewId="0">
      <selection activeCell="A1" sqref="A1"/>
    </sheetView>
  </sheetViews>
  <sheetFormatPr defaultColWidth="9" defaultRowHeight="15"/>
  <cols>
    <col min="1" max="1" width="20.7142857142857" customWidth="1"/>
    <col min="2" max="2" width="29.2857142857143" customWidth="1"/>
    <col min="3" max="7" width="25" customWidth="1"/>
    <col min="8" max="26" width="9.57142857142857" customWidth="1"/>
  </cols>
  <sheetData>
    <row r="1" ht="17.25" customHeight="1" spans="7:7">
      <c r="G1" s="38" t="s">
        <v>222</v>
      </c>
    </row>
    <row r="2" ht="27.75" customHeight="1" spans="1:7">
      <c r="A2" s="17" t="s">
        <v>120</v>
      </c>
      <c r="B2" s="17"/>
      <c r="C2" s="17"/>
      <c r="D2" s="17"/>
      <c r="E2" s="17"/>
      <c r="F2" s="17"/>
      <c r="G2" s="17"/>
    </row>
    <row r="3" ht="16.5" customHeight="1" spans="1:7">
      <c r="A3" s="18" t="str">
        <f>_xlfn.CONCAT("单位：","舟山市气象局本级")</f>
        <v>单位：舟山市气象局本级</v>
      </c>
      <c r="B3" s="18"/>
      <c r="C3" s="18"/>
      <c r="D3" s="18"/>
      <c r="E3" s="18"/>
      <c r="F3" s="18"/>
      <c r="G3" s="38" t="s">
        <v>6</v>
      </c>
    </row>
    <row r="4" ht="24" customHeight="1" spans="1:7">
      <c r="A4" s="19" t="s">
        <v>223</v>
      </c>
      <c r="B4" s="19"/>
      <c r="C4" s="19" t="s">
        <v>121</v>
      </c>
      <c r="D4" s="19"/>
      <c r="E4" s="19"/>
      <c r="F4" s="19"/>
      <c r="G4" s="19"/>
    </row>
    <row r="5" ht="21" customHeight="1" spans="1:7">
      <c r="A5" s="19" t="s">
        <v>52</v>
      </c>
      <c r="B5" s="19" t="s">
        <v>53</v>
      </c>
      <c r="C5" s="19" t="s">
        <v>32</v>
      </c>
      <c r="D5" s="19" t="s">
        <v>54</v>
      </c>
      <c r="E5" s="19"/>
      <c r="F5" s="19"/>
      <c r="G5" s="19" t="s">
        <v>55</v>
      </c>
    </row>
    <row r="6" ht="24" customHeight="1" spans="1:7">
      <c r="A6" s="19"/>
      <c r="B6" s="19"/>
      <c r="C6" s="19"/>
      <c r="D6" s="19" t="s">
        <v>34</v>
      </c>
      <c r="E6" s="19" t="s">
        <v>122</v>
      </c>
      <c r="F6" s="19" t="s">
        <v>123</v>
      </c>
      <c r="G6" s="19"/>
    </row>
    <row r="7" ht="22.5" customHeight="1" spans="1:26">
      <c r="A7" s="74" t="s">
        <v>224</v>
      </c>
      <c r="B7" s="74" t="s">
        <v>225</v>
      </c>
      <c r="C7" s="75">
        <f>SUM(C8,C10,C12)</f>
        <v>399.12</v>
      </c>
      <c r="D7" s="75">
        <f>SUM(D8,D10,D12)</f>
        <v>399.12</v>
      </c>
      <c r="E7" s="75">
        <f>SUM(E8,E10,E12)</f>
        <v>399.12</v>
      </c>
      <c r="F7" s="75">
        <f>SUM(F8,F10,F12)</f>
        <v>0</v>
      </c>
      <c r="G7" s="75">
        <f>SUM(G8,G10,G12)</f>
        <v>0</v>
      </c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</row>
    <row r="8" ht="22.5" customHeight="1" spans="1:26">
      <c r="A8" s="76" t="s">
        <v>226</v>
      </c>
      <c r="B8" s="76" t="s">
        <v>227</v>
      </c>
      <c r="C8" s="77">
        <f>SUM(C9)</f>
        <v>307.01</v>
      </c>
      <c r="D8" s="77">
        <f>SUM(D9)</f>
        <v>307.01</v>
      </c>
      <c r="E8" s="77">
        <f>SUM(E9)</f>
        <v>307.01</v>
      </c>
      <c r="F8" s="77">
        <f>SUM(F9)</f>
        <v>0</v>
      </c>
      <c r="G8" s="77">
        <f>SUM(G9)</f>
        <v>0</v>
      </c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hidden="1" customHeight="1" spans="1:7">
      <c r="A9" s="22"/>
      <c r="B9" s="22"/>
      <c r="C9" s="62">
        <v>307.01</v>
      </c>
      <c r="D9" s="62">
        <v>307.01</v>
      </c>
      <c r="E9" s="62">
        <v>307.01</v>
      </c>
      <c r="F9" s="62">
        <v>0</v>
      </c>
      <c r="G9" s="62">
        <v>0</v>
      </c>
    </row>
    <row r="10" ht="22.5" customHeight="1" spans="1:26">
      <c r="A10" s="76" t="s">
        <v>228</v>
      </c>
      <c r="B10" s="76" t="s">
        <v>229</v>
      </c>
      <c r="C10" s="77">
        <f>SUM(C11)</f>
        <v>76.35</v>
      </c>
      <c r="D10" s="77">
        <f>SUM(D11)</f>
        <v>76.35</v>
      </c>
      <c r="E10" s="77">
        <f>SUM(E11)</f>
        <v>76.35</v>
      </c>
      <c r="F10" s="77">
        <f>SUM(F11)</f>
        <v>0</v>
      </c>
      <c r="G10" s="77">
        <f>SUM(G11)</f>
        <v>0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hidden="1" customHeight="1" spans="1:7">
      <c r="A11" s="22"/>
      <c r="B11" s="22"/>
      <c r="C11" s="62">
        <v>76.35</v>
      </c>
      <c r="D11" s="62">
        <v>76.35</v>
      </c>
      <c r="E11" s="62">
        <v>76.35</v>
      </c>
      <c r="F11" s="62">
        <v>0</v>
      </c>
      <c r="G11" s="62">
        <v>0</v>
      </c>
    </row>
    <row r="12" ht="22.5" customHeight="1" spans="1:26">
      <c r="A12" s="76" t="s">
        <v>230</v>
      </c>
      <c r="B12" s="76" t="s">
        <v>155</v>
      </c>
      <c r="C12" s="77">
        <f>SUM(C13)</f>
        <v>15.76</v>
      </c>
      <c r="D12" s="77">
        <f>SUM(D13)</f>
        <v>15.76</v>
      </c>
      <c r="E12" s="77">
        <f>SUM(E13)</f>
        <v>15.76</v>
      </c>
      <c r="F12" s="77">
        <f>SUM(F13)</f>
        <v>0</v>
      </c>
      <c r="G12" s="77">
        <f>SUM(G13)</f>
        <v>0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hidden="1" customHeight="1" spans="1:7">
      <c r="A13" s="22"/>
      <c r="B13" s="22"/>
      <c r="C13" s="62">
        <v>15.76</v>
      </c>
      <c r="D13" s="62">
        <v>15.76</v>
      </c>
      <c r="E13" s="62">
        <v>15.76</v>
      </c>
      <c r="F13" s="62">
        <v>0</v>
      </c>
      <c r="G13" s="62">
        <v>0</v>
      </c>
    </row>
    <row r="14" ht="22.5" customHeight="1" spans="1:26">
      <c r="A14" s="74" t="s">
        <v>231</v>
      </c>
      <c r="B14" s="74" t="s">
        <v>232</v>
      </c>
      <c r="C14" s="75">
        <f>SUM(C15,C17,C19,C21,C23,C25)</f>
        <v>168.21</v>
      </c>
      <c r="D14" s="75">
        <f>SUM(D15,D17,D19,D21,D23,D25)</f>
        <v>70.83</v>
      </c>
      <c r="E14" s="75">
        <f>SUM(E15,E17,E19,E21,E23,E25)</f>
        <v>0</v>
      </c>
      <c r="F14" s="75">
        <f>SUM(F15,F17,F19,F21,F23,F25)</f>
        <v>70.83</v>
      </c>
      <c r="G14" s="75">
        <f>SUM(G15,G17,G19,G21,G23,G25)</f>
        <v>97.38</v>
      </c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</row>
    <row r="15" ht="22.5" customHeight="1" spans="1:26">
      <c r="A15" s="76" t="s">
        <v>233</v>
      </c>
      <c r="B15" s="76" t="s">
        <v>234</v>
      </c>
      <c r="C15" s="77">
        <f>SUM(C16)</f>
        <v>84.38</v>
      </c>
      <c r="D15" s="77">
        <f>SUM(D16)</f>
        <v>42.8</v>
      </c>
      <c r="E15" s="77">
        <f>SUM(E16)</f>
        <v>0</v>
      </c>
      <c r="F15" s="77">
        <f>SUM(F16)</f>
        <v>42.8</v>
      </c>
      <c r="G15" s="77">
        <f>SUM(G16)</f>
        <v>41.58</v>
      </c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hidden="1" customHeight="1" spans="1:7">
      <c r="A16" s="22"/>
      <c r="B16" s="22"/>
      <c r="C16" s="62">
        <v>84.38</v>
      </c>
      <c r="D16" s="62">
        <v>42.8</v>
      </c>
      <c r="E16" s="62">
        <v>0</v>
      </c>
      <c r="F16" s="62">
        <v>42.8</v>
      </c>
      <c r="G16" s="62">
        <v>41.58</v>
      </c>
    </row>
    <row r="17" ht="22.5" customHeight="1" spans="1:26">
      <c r="A17" s="76" t="s">
        <v>235</v>
      </c>
      <c r="B17" s="76" t="s">
        <v>199</v>
      </c>
      <c r="C17" s="77">
        <f>SUM(C18)</f>
        <v>2</v>
      </c>
      <c r="D17" s="77">
        <f>SUM(D18)</f>
        <v>2</v>
      </c>
      <c r="E17" s="77">
        <f>SUM(E18)</f>
        <v>0</v>
      </c>
      <c r="F17" s="77">
        <f>SUM(F18)</f>
        <v>2</v>
      </c>
      <c r="G17" s="77">
        <f>SUM(G18)</f>
        <v>0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hidden="1" customHeight="1" spans="1:7">
      <c r="A18" s="22"/>
      <c r="B18" s="22"/>
      <c r="C18" s="62">
        <v>2</v>
      </c>
      <c r="D18" s="62">
        <v>2</v>
      </c>
      <c r="E18" s="62">
        <v>0</v>
      </c>
      <c r="F18" s="62">
        <v>2</v>
      </c>
      <c r="G18" s="62">
        <v>0</v>
      </c>
    </row>
    <row r="19" ht="22.5" customHeight="1" spans="1:26">
      <c r="A19" s="76" t="s">
        <v>236</v>
      </c>
      <c r="B19" s="76" t="s">
        <v>201</v>
      </c>
      <c r="C19" s="77">
        <f>SUM(C20)</f>
        <v>0.24</v>
      </c>
      <c r="D19" s="77">
        <f>SUM(D20)</f>
        <v>0.24</v>
      </c>
      <c r="E19" s="77">
        <f>SUM(E20)</f>
        <v>0</v>
      </c>
      <c r="F19" s="77">
        <f>SUM(F20)</f>
        <v>0.24</v>
      </c>
      <c r="G19" s="77">
        <f>SUM(G20)</f>
        <v>0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hidden="1" customHeight="1" spans="1:7">
      <c r="A20" s="22"/>
      <c r="B20" s="22"/>
      <c r="C20" s="62">
        <v>0.24</v>
      </c>
      <c r="D20" s="62">
        <v>0.24</v>
      </c>
      <c r="E20" s="62">
        <v>0</v>
      </c>
      <c r="F20" s="62">
        <v>0.24</v>
      </c>
      <c r="G20" s="62">
        <v>0</v>
      </c>
    </row>
    <row r="21" ht="22.5" customHeight="1" spans="1:26">
      <c r="A21" s="76" t="s">
        <v>237</v>
      </c>
      <c r="B21" s="76" t="s">
        <v>203</v>
      </c>
      <c r="C21" s="77">
        <f>SUM(C22)</f>
        <v>2.5</v>
      </c>
      <c r="D21" s="77">
        <f>SUM(D22)</f>
        <v>2.5</v>
      </c>
      <c r="E21" s="77">
        <f>SUM(E22)</f>
        <v>0</v>
      </c>
      <c r="F21" s="77">
        <f>SUM(F22)</f>
        <v>2.5</v>
      </c>
      <c r="G21" s="77">
        <f>SUM(G22)</f>
        <v>0</v>
      </c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hidden="1" customHeight="1" spans="1:7">
      <c r="A22" s="22"/>
      <c r="B22" s="22"/>
      <c r="C22" s="62">
        <v>2.5</v>
      </c>
      <c r="D22" s="62">
        <v>2.5</v>
      </c>
      <c r="E22" s="62">
        <v>0</v>
      </c>
      <c r="F22" s="62">
        <v>2.5</v>
      </c>
      <c r="G22" s="62">
        <v>0</v>
      </c>
    </row>
    <row r="23" ht="22.5" customHeight="1" spans="1:26">
      <c r="A23" s="76" t="s">
        <v>238</v>
      </c>
      <c r="B23" s="76" t="s">
        <v>197</v>
      </c>
      <c r="C23" s="77">
        <f>SUM(C24)</f>
        <v>68.26</v>
      </c>
      <c r="D23" s="77">
        <f>SUM(D24)</f>
        <v>12.46</v>
      </c>
      <c r="E23" s="77">
        <f>SUM(E24)</f>
        <v>0</v>
      </c>
      <c r="F23" s="77">
        <f>SUM(F24)</f>
        <v>12.46</v>
      </c>
      <c r="G23" s="77">
        <f>SUM(G24)</f>
        <v>55.8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hidden="1" customHeight="1" spans="1:7">
      <c r="A24" s="22"/>
      <c r="B24" s="22"/>
      <c r="C24" s="62">
        <v>68.26</v>
      </c>
      <c r="D24" s="62">
        <v>12.46</v>
      </c>
      <c r="E24" s="62">
        <v>0</v>
      </c>
      <c r="F24" s="62">
        <v>12.46</v>
      </c>
      <c r="G24" s="62">
        <v>55.8</v>
      </c>
    </row>
    <row r="25" ht="22.5" customHeight="1" spans="1:26">
      <c r="A25" s="76" t="s">
        <v>239</v>
      </c>
      <c r="B25" s="76" t="s">
        <v>207</v>
      </c>
      <c r="C25" s="77">
        <f>SUM(C26)</f>
        <v>10.83</v>
      </c>
      <c r="D25" s="77">
        <f>SUM(D26)</f>
        <v>10.83</v>
      </c>
      <c r="E25" s="77">
        <f>SUM(E26)</f>
        <v>0</v>
      </c>
      <c r="F25" s="77">
        <f>SUM(F26)</f>
        <v>10.83</v>
      </c>
      <c r="G25" s="77">
        <f>SUM(G26)</f>
        <v>0</v>
      </c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hidden="1" customHeight="1" spans="1:7">
      <c r="A26" s="22"/>
      <c r="B26" s="22"/>
      <c r="C26" s="62">
        <v>10.83</v>
      </c>
      <c r="D26" s="62">
        <v>10.83</v>
      </c>
      <c r="E26" s="62">
        <v>0</v>
      </c>
      <c r="F26" s="62">
        <v>10.83</v>
      </c>
      <c r="G26" s="62">
        <v>0</v>
      </c>
    </row>
    <row r="27" ht="22.5" customHeight="1" spans="1:26">
      <c r="A27" s="74" t="s">
        <v>240</v>
      </c>
      <c r="B27" s="74" t="s">
        <v>241</v>
      </c>
      <c r="C27" s="75">
        <f>SUM(C28,C30)</f>
        <v>383.65</v>
      </c>
      <c r="D27" s="75">
        <f>SUM(D28,D30)</f>
        <v>383.65</v>
      </c>
      <c r="E27" s="75">
        <f>SUM(E28,E30)</f>
        <v>371.85</v>
      </c>
      <c r="F27" s="75">
        <f>SUM(F28,F30)</f>
        <v>11.8</v>
      </c>
      <c r="G27" s="75">
        <f>SUM(G28,G30)</f>
        <v>0</v>
      </c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</row>
    <row r="28" ht="22.5" customHeight="1" spans="1:26">
      <c r="A28" s="76" t="s">
        <v>242</v>
      </c>
      <c r="B28" s="76" t="s">
        <v>170</v>
      </c>
      <c r="C28" s="77">
        <f>SUM(C29)</f>
        <v>371.85</v>
      </c>
      <c r="D28" s="77">
        <f>SUM(D29)</f>
        <v>371.85</v>
      </c>
      <c r="E28" s="77">
        <f>SUM(E29)</f>
        <v>371.85</v>
      </c>
      <c r="F28" s="77">
        <f>SUM(F29)</f>
        <v>0</v>
      </c>
      <c r="G28" s="77">
        <f>SUM(G29)</f>
        <v>0</v>
      </c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hidden="1" customHeight="1" spans="1:7">
      <c r="A29" s="22"/>
      <c r="B29" s="22"/>
      <c r="C29" s="62">
        <v>371.85</v>
      </c>
      <c r="D29" s="62">
        <v>371.85</v>
      </c>
      <c r="E29" s="62">
        <v>371.85</v>
      </c>
      <c r="F29" s="62">
        <v>0</v>
      </c>
      <c r="G29" s="62">
        <v>0</v>
      </c>
    </row>
    <row r="30" ht="22.5" customHeight="1" spans="1:26">
      <c r="A30" s="76" t="s">
        <v>243</v>
      </c>
      <c r="B30" s="76" t="s">
        <v>187</v>
      </c>
      <c r="C30" s="77">
        <f>SUM(C31)</f>
        <v>11.8</v>
      </c>
      <c r="D30" s="77">
        <f>SUM(D31)</f>
        <v>11.8</v>
      </c>
      <c r="E30" s="77">
        <f>SUM(E31)</f>
        <v>0</v>
      </c>
      <c r="F30" s="77">
        <f>SUM(F31)</f>
        <v>11.8</v>
      </c>
      <c r="G30" s="77">
        <f>SUM(G31)</f>
        <v>0</v>
      </c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hidden="1" customHeight="1" spans="1:7">
      <c r="A31" s="22"/>
      <c r="B31" s="22"/>
      <c r="C31" s="62">
        <v>11.8</v>
      </c>
      <c r="D31" s="62">
        <v>11.8</v>
      </c>
      <c r="E31" s="62">
        <v>0</v>
      </c>
      <c r="F31" s="62">
        <v>11.8</v>
      </c>
      <c r="G31" s="62">
        <v>0</v>
      </c>
    </row>
    <row r="32" ht="22.5" customHeight="1" spans="1:26">
      <c r="A32" s="74" t="s">
        <v>244</v>
      </c>
      <c r="B32" s="74" t="s">
        <v>209</v>
      </c>
      <c r="C32" s="75">
        <f t="shared" ref="C32:G33" si="0">SUM(C33)</f>
        <v>45.6</v>
      </c>
      <c r="D32" s="75">
        <f t="shared" si="0"/>
        <v>45.6</v>
      </c>
      <c r="E32" s="75">
        <f t="shared" si="0"/>
        <v>45.6</v>
      </c>
      <c r="F32" s="75">
        <f t="shared" si="0"/>
        <v>0</v>
      </c>
      <c r="G32" s="75">
        <f t="shared" si="0"/>
        <v>0</v>
      </c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</row>
    <row r="33" ht="22.5" customHeight="1" spans="1:26">
      <c r="A33" s="76" t="s">
        <v>245</v>
      </c>
      <c r="B33" s="76" t="s">
        <v>246</v>
      </c>
      <c r="C33" s="77">
        <f t="shared" si="0"/>
        <v>45.6</v>
      </c>
      <c r="D33" s="77">
        <f t="shared" si="0"/>
        <v>45.6</v>
      </c>
      <c r="E33" s="77">
        <f t="shared" si="0"/>
        <v>45.6</v>
      </c>
      <c r="F33" s="77">
        <f t="shared" si="0"/>
        <v>0</v>
      </c>
      <c r="G33" s="77">
        <f t="shared" si="0"/>
        <v>0</v>
      </c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hidden="1" customHeight="1" spans="1:7">
      <c r="A34" s="22"/>
      <c r="B34" s="22"/>
      <c r="C34" s="62">
        <v>45.6</v>
      </c>
      <c r="D34" s="62">
        <v>45.6</v>
      </c>
      <c r="E34" s="62">
        <v>45.6</v>
      </c>
      <c r="F34" s="62">
        <v>0</v>
      </c>
      <c r="G34" s="62">
        <v>0</v>
      </c>
    </row>
    <row r="35" ht="22.5" customHeight="1" spans="1:7">
      <c r="A35" s="20"/>
      <c r="B35" s="78" t="s">
        <v>103</v>
      </c>
      <c r="C35" s="79">
        <f>SUM(C7,C14,C27,C32)</f>
        <v>996.58</v>
      </c>
      <c r="D35" s="79">
        <f>SUM(D7,D14,D27,D32)</f>
        <v>899.2</v>
      </c>
      <c r="E35" s="79">
        <f>SUM(E7,E14,E27,E32)</f>
        <v>816.57</v>
      </c>
      <c r="F35" s="79">
        <f>SUM(F7,F14,F27,F32)</f>
        <v>82.63</v>
      </c>
      <c r="G35" s="79">
        <f>SUM(G7,G14,G27,G32)</f>
        <v>97.38</v>
      </c>
    </row>
  </sheetData>
  <mergeCells count="9">
    <mergeCell ref="A2:G2"/>
    <mergeCell ref="A3:F3"/>
    <mergeCell ref="A4:B4"/>
    <mergeCell ref="C4:G4"/>
    <mergeCell ref="D5:F5"/>
    <mergeCell ref="A5:A6"/>
    <mergeCell ref="B5:B6"/>
    <mergeCell ref="C5:C6"/>
    <mergeCell ref="G5:G6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showGridLines="0" showRuler="0" workbookViewId="0">
      <selection activeCell="A1" sqref="A1"/>
    </sheetView>
  </sheetViews>
  <sheetFormatPr defaultColWidth="9" defaultRowHeight="15"/>
  <cols>
    <col min="1" max="1" width="11.1428571428571" customWidth="1"/>
    <col min="2" max="2" width="11.2857142857143" customWidth="1"/>
    <col min="3" max="3" width="8.42857142857143" customWidth="1"/>
    <col min="4" max="4" width="8.57142857142857" customWidth="1"/>
    <col min="5" max="5" width="5" customWidth="1"/>
    <col min="6" max="11" width="10.7142857142857" customWidth="1"/>
    <col min="12" max="14" width="10" customWidth="1"/>
    <col min="15" max="20" width="10.7142857142857" customWidth="1"/>
    <col min="21" max="26" width="9.57142857142857" customWidth="1"/>
  </cols>
  <sheetData>
    <row r="1" customHeight="1" spans="1:20">
      <c r="A1" s="70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4" t="s">
        <v>247</v>
      </c>
      <c r="T1" s="14"/>
    </row>
    <row r="2" ht="30.75" customHeight="1" spans="1:20">
      <c r="A2" s="2" t="s">
        <v>166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Height="1" spans="1:20">
      <c r="A3" s="3" t="str">
        <f>_xlfn.CONCAT("单位：","舟山市气象局本级")</f>
        <v>单位：舟山市气象局本级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2" t="s">
        <v>6</v>
      </c>
      <c r="T3" s="12"/>
    </row>
    <row r="4" ht="18.75" customHeight="1" spans="1:20">
      <c r="A4" s="4" t="s">
        <v>52</v>
      </c>
      <c r="B4" s="4" t="s">
        <v>53</v>
      </c>
      <c r="C4" s="71" t="s">
        <v>31</v>
      </c>
      <c r="D4" s="4" t="s">
        <v>248</v>
      </c>
      <c r="E4" s="4" t="s">
        <v>249</v>
      </c>
      <c r="F4" s="4" t="s">
        <v>54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ht="20.25" customHeight="1" spans="1:20">
      <c r="A5" s="4"/>
      <c r="B5" s="4"/>
      <c r="C5" s="71"/>
      <c r="D5" s="4"/>
      <c r="E5" s="4"/>
      <c r="F5" s="4" t="s">
        <v>32</v>
      </c>
      <c r="G5" s="4"/>
      <c r="H5" s="4"/>
      <c r="I5" s="4" t="s">
        <v>250</v>
      </c>
      <c r="J5" s="4"/>
      <c r="K5" s="4"/>
      <c r="L5" s="4" t="s">
        <v>251</v>
      </c>
      <c r="M5" s="4"/>
      <c r="N5" s="4"/>
      <c r="O5" s="4" t="s">
        <v>38</v>
      </c>
      <c r="P5" s="4"/>
      <c r="Q5" s="4"/>
      <c r="R5" s="4" t="s">
        <v>252</v>
      </c>
      <c r="S5" s="4"/>
      <c r="T5" s="4"/>
    </row>
    <row r="6" ht="26.25" customHeight="1" spans="1:20">
      <c r="A6" s="4"/>
      <c r="B6" s="4"/>
      <c r="C6" s="71"/>
      <c r="D6" s="4"/>
      <c r="E6" s="4"/>
      <c r="F6" s="4" t="s">
        <v>34</v>
      </c>
      <c r="G6" s="4" t="s">
        <v>122</v>
      </c>
      <c r="H6" s="4" t="s">
        <v>123</v>
      </c>
      <c r="I6" s="4" t="s">
        <v>34</v>
      </c>
      <c r="J6" s="4" t="s">
        <v>122</v>
      </c>
      <c r="K6" s="4" t="s">
        <v>123</v>
      </c>
      <c r="L6" s="4" t="s">
        <v>34</v>
      </c>
      <c r="M6" s="4" t="s">
        <v>122</v>
      </c>
      <c r="N6" s="4" t="s">
        <v>123</v>
      </c>
      <c r="O6" s="4" t="s">
        <v>34</v>
      </c>
      <c r="P6" s="4" t="s">
        <v>122</v>
      </c>
      <c r="Q6" s="4" t="s">
        <v>123</v>
      </c>
      <c r="R6" s="4" t="s">
        <v>34</v>
      </c>
      <c r="S6" s="4" t="s">
        <v>122</v>
      </c>
      <c r="T6" s="4" t="s">
        <v>123</v>
      </c>
    </row>
    <row r="7" ht="56.25" customHeight="1" spans="1:20">
      <c r="A7" s="6"/>
      <c r="B7" s="6"/>
      <c r="C7" s="6" t="s">
        <v>2</v>
      </c>
      <c r="D7" s="6" t="s">
        <v>220</v>
      </c>
      <c r="E7" s="6"/>
      <c r="F7" s="10">
        <v>3114.02</v>
      </c>
      <c r="G7" s="10">
        <v>2098.09</v>
      </c>
      <c r="H7" s="10">
        <v>1015.93</v>
      </c>
      <c r="I7" s="10">
        <v>899.2</v>
      </c>
      <c r="J7" s="10">
        <v>816.57</v>
      </c>
      <c r="K7" s="10">
        <v>82.63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2214.82</v>
      </c>
      <c r="S7" s="10">
        <v>1281.52</v>
      </c>
      <c r="T7" s="10">
        <v>933.3</v>
      </c>
    </row>
    <row r="8" ht="56.25" customHeight="1" spans="1:20">
      <c r="A8" s="6" t="s">
        <v>59</v>
      </c>
      <c r="B8" s="6" t="s">
        <v>60</v>
      </c>
      <c r="C8" s="6"/>
      <c r="D8" s="6"/>
      <c r="E8" s="6"/>
      <c r="F8" s="10">
        <v>230.4</v>
      </c>
      <c r="G8" s="10">
        <v>219.57</v>
      </c>
      <c r="H8" s="10">
        <v>10.83</v>
      </c>
      <c r="I8" s="10">
        <v>189.68</v>
      </c>
      <c r="J8" s="10">
        <v>178.85</v>
      </c>
      <c r="K8" s="10">
        <v>10.83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40.72</v>
      </c>
      <c r="S8" s="10">
        <v>40.72</v>
      </c>
      <c r="T8" s="10">
        <v>0</v>
      </c>
    </row>
    <row r="9" ht="56.25" customHeight="1" spans="1:20">
      <c r="A9" s="6" t="s">
        <v>124</v>
      </c>
      <c r="B9" s="6" t="s">
        <v>125</v>
      </c>
      <c r="C9" s="6"/>
      <c r="D9" s="6"/>
      <c r="E9" s="6"/>
      <c r="F9" s="10">
        <v>230.4</v>
      </c>
      <c r="G9" s="10">
        <v>219.57</v>
      </c>
      <c r="H9" s="10">
        <v>10.83</v>
      </c>
      <c r="I9" s="10">
        <v>189.68</v>
      </c>
      <c r="J9" s="10">
        <v>178.85</v>
      </c>
      <c r="K9" s="10">
        <v>10.83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40.72</v>
      </c>
      <c r="S9" s="10">
        <v>40.72</v>
      </c>
      <c r="T9" s="10">
        <v>0</v>
      </c>
    </row>
    <row r="10" ht="56.25" customHeight="1" spans="1:20">
      <c r="A10" s="6" t="s">
        <v>126</v>
      </c>
      <c r="B10" s="6" t="s">
        <v>127</v>
      </c>
      <c r="C10" s="6" t="s">
        <v>2</v>
      </c>
      <c r="D10" s="6" t="s">
        <v>220</v>
      </c>
      <c r="E10" s="6" t="s">
        <v>253</v>
      </c>
      <c r="F10" s="10">
        <v>56.43</v>
      </c>
      <c r="G10" s="10">
        <v>45.6</v>
      </c>
      <c r="H10" s="10">
        <v>10.83</v>
      </c>
      <c r="I10" s="10">
        <v>56.43</v>
      </c>
      <c r="J10" s="10">
        <v>45.6</v>
      </c>
      <c r="K10" s="10">
        <v>10.83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</row>
    <row r="11" ht="56.25" customHeight="1" spans="1:20">
      <c r="A11" s="6" t="s">
        <v>128</v>
      </c>
      <c r="B11" s="6" t="s">
        <v>129</v>
      </c>
      <c r="C11" s="6" t="s">
        <v>2</v>
      </c>
      <c r="D11" s="6" t="s">
        <v>220</v>
      </c>
      <c r="E11" s="6" t="s">
        <v>253</v>
      </c>
      <c r="F11" s="10">
        <v>115.98</v>
      </c>
      <c r="G11" s="10">
        <v>115.98</v>
      </c>
      <c r="H11" s="10">
        <v>0</v>
      </c>
      <c r="I11" s="10">
        <v>75.26</v>
      </c>
      <c r="J11" s="10">
        <v>75.26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40.72</v>
      </c>
      <c r="S11" s="10">
        <v>40.72</v>
      </c>
      <c r="T11" s="10">
        <v>0</v>
      </c>
    </row>
    <row r="12" ht="56.25" customHeight="1" spans="1:20">
      <c r="A12" s="6" t="s">
        <v>130</v>
      </c>
      <c r="B12" s="6" t="s">
        <v>131</v>
      </c>
      <c r="C12" s="6" t="s">
        <v>2</v>
      </c>
      <c r="D12" s="6" t="s">
        <v>220</v>
      </c>
      <c r="E12" s="6" t="s">
        <v>253</v>
      </c>
      <c r="F12" s="10">
        <v>57.99</v>
      </c>
      <c r="G12" s="10">
        <v>57.99</v>
      </c>
      <c r="H12" s="10">
        <v>0</v>
      </c>
      <c r="I12" s="10">
        <v>57.99</v>
      </c>
      <c r="J12" s="10">
        <v>57.99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</row>
    <row r="13" ht="56.25" customHeight="1" spans="1:20">
      <c r="A13" s="6" t="s">
        <v>69</v>
      </c>
      <c r="B13" s="6" t="s">
        <v>70</v>
      </c>
      <c r="C13" s="6"/>
      <c r="D13" s="6"/>
      <c r="E13" s="6"/>
      <c r="F13" s="10">
        <v>105.86</v>
      </c>
      <c r="G13" s="10">
        <v>105.86</v>
      </c>
      <c r="H13" s="10">
        <v>0</v>
      </c>
      <c r="I13" s="10">
        <v>30.86</v>
      </c>
      <c r="J13" s="10">
        <v>30.86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75</v>
      </c>
      <c r="S13" s="10">
        <v>75</v>
      </c>
      <c r="T13" s="10">
        <v>0</v>
      </c>
    </row>
    <row r="14" ht="56.25" customHeight="1" spans="1:20">
      <c r="A14" s="6" t="s">
        <v>132</v>
      </c>
      <c r="B14" s="6" t="s">
        <v>133</v>
      </c>
      <c r="C14" s="6"/>
      <c r="D14" s="6"/>
      <c r="E14" s="6"/>
      <c r="F14" s="10">
        <v>105.86</v>
      </c>
      <c r="G14" s="10">
        <v>105.86</v>
      </c>
      <c r="H14" s="10">
        <v>0</v>
      </c>
      <c r="I14" s="10">
        <v>30.86</v>
      </c>
      <c r="J14" s="10">
        <v>30.86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75</v>
      </c>
      <c r="S14" s="10">
        <v>75</v>
      </c>
      <c r="T14" s="10">
        <v>0</v>
      </c>
    </row>
    <row r="15" ht="56.25" customHeight="1" spans="1:20">
      <c r="A15" s="6" t="s">
        <v>134</v>
      </c>
      <c r="B15" s="6" t="s">
        <v>135</v>
      </c>
      <c r="C15" s="6" t="s">
        <v>2</v>
      </c>
      <c r="D15" s="6" t="s">
        <v>220</v>
      </c>
      <c r="E15" s="6" t="s">
        <v>253</v>
      </c>
      <c r="F15" s="10">
        <v>105.86</v>
      </c>
      <c r="G15" s="10">
        <v>105.86</v>
      </c>
      <c r="H15" s="10">
        <v>0</v>
      </c>
      <c r="I15" s="10">
        <v>30.86</v>
      </c>
      <c r="J15" s="10">
        <v>30.86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75</v>
      </c>
      <c r="S15" s="10">
        <v>75</v>
      </c>
      <c r="T15" s="10">
        <v>0</v>
      </c>
    </row>
    <row r="16" ht="56.25" customHeight="1" spans="1:20">
      <c r="A16" s="6" t="s">
        <v>75</v>
      </c>
      <c r="B16" s="6" t="s">
        <v>76</v>
      </c>
      <c r="C16" s="6"/>
      <c r="D16" s="6"/>
      <c r="E16" s="6"/>
      <c r="F16" s="10">
        <v>2609.6</v>
      </c>
      <c r="G16" s="10">
        <v>1604.5</v>
      </c>
      <c r="H16" s="10">
        <v>1005.1</v>
      </c>
      <c r="I16" s="10">
        <v>605.5</v>
      </c>
      <c r="J16" s="10">
        <v>533.7</v>
      </c>
      <c r="K16" s="10">
        <v>71.8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2004.1</v>
      </c>
      <c r="S16" s="10">
        <v>1070.8</v>
      </c>
      <c r="T16" s="10">
        <v>933.3</v>
      </c>
    </row>
    <row r="17" ht="56.25" customHeight="1" spans="1:20">
      <c r="A17" s="6" t="s">
        <v>136</v>
      </c>
      <c r="B17" s="6" t="s">
        <v>137</v>
      </c>
      <c r="C17" s="6"/>
      <c r="D17" s="6"/>
      <c r="E17" s="6"/>
      <c r="F17" s="10">
        <v>2609.6</v>
      </c>
      <c r="G17" s="10">
        <v>1604.5</v>
      </c>
      <c r="H17" s="10">
        <v>1005.1</v>
      </c>
      <c r="I17" s="10">
        <v>605.5</v>
      </c>
      <c r="J17" s="10">
        <v>533.7</v>
      </c>
      <c r="K17" s="10">
        <v>71.8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2004.1</v>
      </c>
      <c r="S17" s="10">
        <v>1070.8</v>
      </c>
      <c r="T17" s="10">
        <v>933.3</v>
      </c>
    </row>
    <row r="18" ht="56.25" customHeight="1" spans="1:20">
      <c r="A18" s="6" t="s">
        <v>138</v>
      </c>
      <c r="B18" s="6" t="s">
        <v>139</v>
      </c>
      <c r="C18" s="6" t="s">
        <v>2</v>
      </c>
      <c r="D18" s="6" t="s">
        <v>220</v>
      </c>
      <c r="E18" s="6" t="s">
        <v>253</v>
      </c>
      <c r="F18" s="10">
        <v>438.9</v>
      </c>
      <c r="G18" s="10">
        <v>372.9</v>
      </c>
      <c r="H18" s="10">
        <v>66</v>
      </c>
      <c r="I18" s="10">
        <v>347.8</v>
      </c>
      <c r="J18" s="10">
        <v>287.8</v>
      </c>
      <c r="K18" s="10">
        <v>60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91.1</v>
      </c>
      <c r="S18" s="10">
        <v>85.1</v>
      </c>
      <c r="T18" s="10">
        <v>6</v>
      </c>
    </row>
    <row r="19" ht="56.25" customHeight="1" spans="1:20">
      <c r="A19" s="6" t="s">
        <v>140</v>
      </c>
      <c r="B19" s="6" t="s">
        <v>141</v>
      </c>
      <c r="C19" s="6" t="s">
        <v>2</v>
      </c>
      <c r="D19" s="6" t="s">
        <v>220</v>
      </c>
      <c r="E19" s="6" t="s">
        <v>253</v>
      </c>
      <c r="F19" s="10">
        <v>1340.7</v>
      </c>
      <c r="G19" s="10">
        <v>761.6</v>
      </c>
      <c r="H19" s="10">
        <v>579.1</v>
      </c>
      <c r="I19" s="10">
        <v>257.7</v>
      </c>
      <c r="J19" s="10">
        <v>245.9</v>
      </c>
      <c r="K19" s="10">
        <v>11.8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1083</v>
      </c>
      <c r="S19" s="10">
        <v>515.7</v>
      </c>
      <c r="T19" s="10">
        <v>567.3</v>
      </c>
    </row>
    <row r="20" ht="56.25" customHeight="1" spans="1:20">
      <c r="A20" s="6" t="s">
        <v>254</v>
      </c>
      <c r="B20" s="6" t="s">
        <v>255</v>
      </c>
      <c r="C20" s="6" t="s">
        <v>2</v>
      </c>
      <c r="D20" s="6" t="s">
        <v>220</v>
      </c>
      <c r="E20" s="6" t="s">
        <v>253</v>
      </c>
      <c r="F20" s="10">
        <v>830</v>
      </c>
      <c r="G20" s="10">
        <v>470</v>
      </c>
      <c r="H20" s="10">
        <v>360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830</v>
      </c>
      <c r="S20" s="10">
        <v>470</v>
      </c>
      <c r="T20" s="10">
        <v>360</v>
      </c>
    </row>
    <row r="21" ht="56.25" customHeight="1" spans="1:20">
      <c r="A21" s="6" t="s">
        <v>95</v>
      </c>
      <c r="B21" s="6" t="s">
        <v>96</v>
      </c>
      <c r="C21" s="6"/>
      <c r="D21" s="6"/>
      <c r="E21" s="6"/>
      <c r="F21" s="10">
        <v>168.16</v>
      </c>
      <c r="G21" s="10">
        <v>168.16</v>
      </c>
      <c r="H21" s="10">
        <v>0</v>
      </c>
      <c r="I21" s="10">
        <v>73.16</v>
      </c>
      <c r="J21" s="10">
        <v>73.16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95</v>
      </c>
      <c r="S21" s="10">
        <v>95</v>
      </c>
      <c r="T21" s="10">
        <v>0</v>
      </c>
    </row>
    <row r="22" ht="56.25" customHeight="1" spans="1:20">
      <c r="A22" s="6" t="s">
        <v>152</v>
      </c>
      <c r="B22" s="6" t="s">
        <v>153</v>
      </c>
      <c r="C22" s="6"/>
      <c r="D22" s="6"/>
      <c r="E22" s="6"/>
      <c r="F22" s="10">
        <v>168.16</v>
      </c>
      <c r="G22" s="10">
        <v>168.16</v>
      </c>
      <c r="H22" s="10">
        <v>0</v>
      </c>
      <c r="I22" s="10">
        <v>73.16</v>
      </c>
      <c r="J22" s="10">
        <v>73.16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95</v>
      </c>
      <c r="S22" s="10">
        <v>95</v>
      </c>
      <c r="T22" s="10">
        <v>0</v>
      </c>
    </row>
    <row r="23" ht="56.25" customHeight="1" spans="1:20">
      <c r="A23" s="6" t="s">
        <v>154</v>
      </c>
      <c r="B23" s="6" t="s">
        <v>155</v>
      </c>
      <c r="C23" s="6" t="s">
        <v>2</v>
      </c>
      <c r="D23" s="6" t="s">
        <v>220</v>
      </c>
      <c r="E23" s="6" t="s">
        <v>253</v>
      </c>
      <c r="F23" s="10">
        <v>120.76</v>
      </c>
      <c r="G23" s="10">
        <v>120.76</v>
      </c>
      <c r="H23" s="10">
        <v>0</v>
      </c>
      <c r="I23" s="10">
        <v>25.76</v>
      </c>
      <c r="J23" s="10">
        <v>25.76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95</v>
      </c>
      <c r="S23" s="10">
        <v>95</v>
      </c>
      <c r="T23" s="10">
        <v>0</v>
      </c>
    </row>
    <row r="24" ht="56.25" customHeight="1" spans="1:20">
      <c r="A24" s="6" t="s">
        <v>156</v>
      </c>
      <c r="B24" s="6" t="s">
        <v>157</v>
      </c>
      <c r="C24" s="6" t="s">
        <v>2</v>
      </c>
      <c r="D24" s="6" t="s">
        <v>220</v>
      </c>
      <c r="E24" s="6" t="s">
        <v>253</v>
      </c>
      <c r="F24" s="10">
        <v>47.4</v>
      </c>
      <c r="G24" s="10">
        <v>47.4</v>
      </c>
      <c r="H24" s="10">
        <v>0</v>
      </c>
      <c r="I24" s="10">
        <v>47.4</v>
      </c>
      <c r="J24" s="10">
        <v>47.4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</row>
    <row r="25" ht="56.25" customHeight="1" spans="1:20">
      <c r="A25" s="72"/>
      <c r="B25" s="72" t="s">
        <v>103</v>
      </c>
      <c r="C25" s="72"/>
      <c r="D25" s="72"/>
      <c r="E25" s="72"/>
      <c r="F25" s="73">
        <v>3114.02</v>
      </c>
      <c r="G25" s="73">
        <v>2098.09</v>
      </c>
      <c r="H25" s="73">
        <v>1015.93</v>
      </c>
      <c r="I25" s="73">
        <v>899.2</v>
      </c>
      <c r="J25" s="73">
        <v>816.57</v>
      </c>
      <c r="K25" s="73">
        <v>82.63</v>
      </c>
      <c r="L25" s="73">
        <v>0</v>
      </c>
      <c r="M25" s="73">
        <v>0</v>
      </c>
      <c r="N25" s="73">
        <v>0</v>
      </c>
      <c r="O25" s="73">
        <v>0</v>
      </c>
      <c r="P25" s="73">
        <v>0</v>
      </c>
      <c r="Q25" s="73">
        <v>0</v>
      </c>
      <c r="R25" s="73">
        <v>2214.82</v>
      </c>
      <c r="S25" s="73">
        <v>1281.52</v>
      </c>
      <c r="T25" s="73">
        <v>933.3</v>
      </c>
    </row>
  </sheetData>
  <mergeCells count="15">
    <mergeCell ref="S1:T1"/>
    <mergeCell ref="A2:T2"/>
    <mergeCell ref="A3:R3"/>
    <mergeCell ref="S3:T3"/>
    <mergeCell ref="F4:T4"/>
    <mergeCell ref="F5:H5"/>
    <mergeCell ref="I5:K5"/>
    <mergeCell ref="L5:N5"/>
    <mergeCell ref="O5:Q5"/>
    <mergeCell ref="R5:T5"/>
    <mergeCell ref="A4:A6"/>
    <mergeCell ref="B4:B6"/>
    <mergeCell ref="C4:C6"/>
    <mergeCell ref="D4:D6"/>
    <mergeCell ref="E4:E6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9"/>
  <sheetViews>
    <sheetView showGridLines="0" showRuler="0" workbookViewId="0">
      <selection activeCell="A1" sqref="A1"/>
    </sheetView>
  </sheetViews>
  <sheetFormatPr defaultColWidth="9" defaultRowHeight="15"/>
  <cols>
    <col min="1" max="1" width="9.42857142857143" customWidth="1"/>
    <col min="2" max="2" width="17.8571428571429" customWidth="1"/>
    <col min="3" max="3" width="20.5714285714286" customWidth="1"/>
    <col min="4" max="4" width="19" customWidth="1"/>
    <col min="5" max="5" width="23.7142857142857" customWidth="1"/>
    <col min="6" max="6" width="19" customWidth="1"/>
    <col min="7" max="8" width="5" customWidth="1"/>
    <col min="9" max="13" width="13.5714285714286" customWidth="1"/>
    <col min="14" max="27" width="9.57142857142857" customWidth="1"/>
  </cols>
  <sheetData>
    <row r="1" ht="18" customHeight="1" spans="13:13">
      <c r="M1" s="38" t="s">
        <v>256</v>
      </c>
    </row>
    <row r="2" ht="33.75" customHeight="1" spans="1:13">
      <c r="A2" s="17" t="s">
        <v>257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ht="16.5" customHeight="1" spans="1:27">
      <c r="A3" s="3" t="str">
        <f>_xlfn.CONCAT("单位：","舟山市气象局本级")</f>
        <v>单位：舟山市气象局本级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63" t="s">
        <v>6</v>
      </c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</row>
    <row r="4" ht="27" customHeight="1" spans="1:27">
      <c r="A4" s="4" t="s">
        <v>52</v>
      </c>
      <c r="B4" s="4" t="s">
        <v>53</v>
      </c>
      <c r="C4" s="4" t="s">
        <v>258</v>
      </c>
      <c r="D4" s="4" t="s">
        <v>259</v>
      </c>
      <c r="E4" s="4" t="s">
        <v>31</v>
      </c>
      <c r="F4" s="46" t="s">
        <v>248</v>
      </c>
      <c r="G4" s="4" t="s">
        <v>260</v>
      </c>
      <c r="H4" s="4" t="s">
        <v>261</v>
      </c>
      <c r="I4" s="4" t="s">
        <v>32</v>
      </c>
      <c r="J4" s="4" t="s">
        <v>250</v>
      </c>
      <c r="K4" s="4" t="s">
        <v>251</v>
      </c>
      <c r="L4" s="4" t="s">
        <v>38</v>
      </c>
      <c r="M4" s="4" t="s">
        <v>252</v>
      </c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ht="31.5" customHeight="1" spans="1:27">
      <c r="A5" s="4"/>
      <c r="B5" s="4"/>
      <c r="C5" s="4"/>
      <c r="D5" s="4"/>
      <c r="E5" s="4"/>
      <c r="F5" s="46"/>
      <c r="G5" s="4"/>
      <c r="H5" s="4"/>
      <c r="I5" s="4"/>
      <c r="J5" s="4"/>
      <c r="K5" s="4"/>
      <c r="L5" s="4"/>
      <c r="M5" s="4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</row>
    <row r="6" ht="31.5" customHeight="1" spans="1:27">
      <c r="A6" s="59" t="s">
        <v>75</v>
      </c>
      <c r="B6" s="6" t="s">
        <v>76</v>
      </c>
      <c r="C6" s="6"/>
      <c r="D6" s="59"/>
      <c r="E6" s="6"/>
      <c r="F6" s="69"/>
      <c r="G6" s="59"/>
      <c r="H6" s="59"/>
      <c r="I6" s="60">
        <v>1081.05</v>
      </c>
      <c r="J6" s="60">
        <v>97.38</v>
      </c>
      <c r="K6" s="60">
        <v>0</v>
      </c>
      <c r="L6" s="60">
        <v>0</v>
      </c>
      <c r="M6" s="60">
        <v>983.67</v>
      </c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ht="31.5" customHeight="1" spans="1:27">
      <c r="A7" s="59" t="s">
        <v>136</v>
      </c>
      <c r="B7" s="6" t="s">
        <v>78</v>
      </c>
      <c r="C7" s="6"/>
      <c r="D7" s="59"/>
      <c r="E7" s="6"/>
      <c r="F7" s="69"/>
      <c r="G7" s="59"/>
      <c r="H7" s="59"/>
      <c r="I7" s="60">
        <v>1081.05</v>
      </c>
      <c r="J7" s="60">
        <v>97.38</v>
      </c>
      <c r="K7" s="60">
        <v>0</v>
      </c>
      <c r="L7" s="60">
        <v>0</v>
      </c>
      <c r="M7" s="60">
        <v>983.67</v>
      </c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ht="31.5" customHeight="1" spans="1:27">
      <c r="A8" s="59"/>
      <c r="B8" s="6"/>
      <c r="C8" s="6" t="s">
        <v>262</v>
      </c>
      <c r="D8" s="59" t="s">
        <v>263</v>
      </c>
      <c r="E8" s="6"/>
      <c r="F8" s="69"/>
      <c r="G8" s="59"/>
      <c r="H8" s="59"/>
      <c r="I8" s="60">
        <v>1045.45</v>
      </c>
      <c r="J8" s="60">
        <v>61.78</v>
      </c>
      <c r="K8" s="60">
        <v>0</v>
      </c>
      <c r="L8" s="60">
        <v>0</v>
      </c>
      <c r="M8" s="60">
        <v>983.67</v>
      </c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</row>
    <row r="9" ht="31.5" customHeight="1" spans="1:27">
      <c r="A9" s="59" t="s">
        <v>142</v>
      </c>
      <c r="B9" s="6" t="s">
        <v>84</v>
      </c>
      <c r="C9" s="6" t="s">
        <v>264</v>
      </c>
      <c r="D9" s="59" t="s">
        <v>265</v>
      </c>
      <c r="E9" s="6" t="s">
        <v>2</v>
      </c>
      <c r="F9" s="69" t="s">
        <v>220</v>
      </c>
      <c r="G9" s="59" t="s">
        <v>253</v>
      </c>
      <c r="H9" s="59" t="s">
        <v>266</v>
      </c>
      <c r="I9" s="60">
        <v>55.98</v>
      </c>
      <c r="J9" s="60">
        <v>55.98</v>
      </c>
      <c r="K9" s="60">
        <v>0</v>
      </c>
      <c r="L9" s="60">
        <v>0</v>
      </c>
      <c r="M9" s="60">
        <v>0</v>
      </c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</row>
    <row r="10" ht="31.5" customHeight="1" spans="1:27">
      <c r="A10" s="59" t="s">
        <v>142</v>
      </c>
      <c r="B10" s="6" t="s">
        <v>84</v>
      </c>
      <c r="C10" s="6" t="s">
        <v>267</v>
      </c>
      <c r="D10" s="59" t="s">
        <v>268</v>
      </c>
      <c r="E10" s="6" t="s">
        <v>2</v>
      </c>
      <c r="F10" s="69" t="s">
        <v>220</v>
      </c>
      <c r="G10" s="59" t="s">
        <v>253</v>
      </c>
      <c r="H10" s="59" t="s">
        <v>266</v>
      </c>
      <c r="I10" s="60">
        <v>350</v>
      </c>
      <c r="J10" s="60">
        <v>0</v>
      </c>
      <c r="K10" s="60">
        <v>0</v>
      </c>
      <c r="L10" s="60">
        <v>0</v>
      </c>
      <c r="M10" s="60">
        <v>350</v>
      </c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</row>
    <row r="11" ht="31.5" customHeight="1" spans="1:27">
      <c r="A11" s="59" t="s">
        <v>142</v>
      </c>
      <c r="B11" s="6" t="s">
        <v>84</v>
      </c>
      <c r="C11" s="6" t="s">
        <v>269</v>
      </c>
      <c r="D11" s="59" t="s">
        <v>270</v>
      </c>
      <c r="E11" s="6" t="s">
        <v>2</v>
      </c>
      <c r="F11" s="69" t="s">
        <v>220</v>
      </c>
      <c r="G11" s="59" t="s">
        <v>253</v>
      </c>
      <c r="H11" s="59" t="s">
        <v>266</v>
      </c>
      <c r="I11" s="60">
        <v>633.67</v>
      </c>
      <c r="J11" s="60">
        <v>0</v>
      </c>
      <c r="K11" s="60">
        <v>0</v>
      </c>
      <c r="L11" s="60">
        <v>0</v>
      </c>
      <c r="M11" s="60">
        <v>633.67</v>
      </c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</row>
    <row r="12" ht="31.5" customHeight="1" spans="1:27">
      <c r="A12" s="59" t="s">
        <v>150</v>
      </c>
      <c r="B12" s="6" t="s">
        <v>92</v>
      </c>
      <c r="C12" s="6" t="s">
        <v>271</v>
      </c>
      <c r="D12" s="59" t="s">
        <v>272</v>
      </c>
      <c r="E12" s="6" t="s">
        <v>2</v>
      </c>
      <c r="F12" s="69" t="s">
        <v>220</v>
      </c>
      <c r="G12" s="59" t="s">
        <v>253</v>
      </c>
      <c r="H12" s="59" t="s">
        <v>266</v>
      </c>
      <c r="I12" s="60">
        <v>5.8</v>
      </c>
      <c r="J12" s="60">
        <v>5.8</v>
      </c>
      <c r="K12" s="60">
        <v>0</v>
      </c>
      <c r="L12" s="60">
        <v>0</v>
      </c>
      <c r="M12" s="60">
        <v>0</v>
      </c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ht="31.5" customHeight="1" spans="1:27">
      <c r="A13" s="59"/>
      <c r="B13" s="6"/>
      <c r="C13" s="6" t="s">
        <v>273</v>
      </c>
      <c r="D13" s="59" t="s">
        <v>274</v>
      </c>
      <c r="E13" s="6"/>
      <c r="F13" s="69"/>
      <c r="G13" s="59"/>
      <c r="H13" s="59"/>
      <c r="I13" s="60">
        <v>23</v>
      </c>
      <c r="J13" s="60">
        <v>23</v>
      </c>
      <c r="K13" s="60">
        <v>0</v>
      </c>
      <c r="L13" s="60">
        <v>0</v>
      </c>
      <c r="M13" s="60">
        <v>0</v>
      </c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</row>
    <row r="14" ht="31.5" customHeight="1" spans="1:27">
      <c r="A14" s="59" t="s">
        <v>148</v>
      </c>
      <c r="B14" s="6" t="s">
        <v>90</v>
      </c>
      <c r="C14" s="6" t="s">
        <v>275</v>
      </c>
      <c r="D14" s="59" t="s">
        <v>276</v>
      </c>
      <c r="E14" s="6" t="s">
        <v>2</v>
      </c>
      <c r="F14" s="69" t="s">
        <v>220</v>
      </c>
      <c r="G14" s="59" t="s">
        <v>253</v>
      </c>
      <c r="H14" s="59" t="s">
        <v>266</v>
      </c>
      <c r="I14" s="60">
        <v>23</v>
      </c>
      <c r="J14" s="60">
        <v>23</v>
      </c>
      <c r="K14" s="60">
        <v>0</v>
      </c>
      <c r="L14" s="60">
        <v>0</v>
      </c>
      <c r="M14" s="60">
        <v>0</v>
      </c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</row>
    <row r="15" ht="31.5" customHeight="1" spans="1:27">
      <c r="A15" s="59"/>
      <c r="B15" s="6"/>
      <c r="C15" s="6" t="s">
        <v>277</v>
      </c>
      <c r="D15" s="59" t="s">
        <v>278</v>
      </c>
      <c r="E15" s="6"/>
      <c r="F15" s="69"/>
      <c r="G15" s="59"/>
      <c r="H15" s="59"/>
      <c r="I15" s="60">
        <v>6</v>
      </c>
      <c r="J15" s="60">
        <v>6</v>
      </c>
      <c r="K15" s="60">
        <v>0</v>
      </c>
      <c r="L15" s="60">
        <v>0</v>
      </c>
      <c r="M15" s="60">
        <v>0</v>
      </c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</row>
    <row r="16" ht="31.5" customHeight="1" spans="1:27">
      <c r="A16" s="59" t="s">
        <v>146</v>
      </c>
      <c r="B16" s="6" t="s">
        <v>88</v>
      </c>
      <c r="C16" s="6" t="s">
        <v>279</v>
      </c>
      <c r="D16" s="59" t="s">
        <v>280</v>
      </c>
      <c r="E16" s="6" t="s">
        <v>2</v>
      </c>
      <c r="F16" s="69" t="s">
        <v>220</v>
      </c>
      <c r="G16" s="59" t="s">
        <v>253</v>
      </c>
      <c r="H16" s="59" t="s">
        <v>266</v>
      </c>
      <c r="I16" s="60">
        <v>6</v>
      </c>
      <c r="J16" s="60">
        <v>6</v>
      </c>
      <c r="K16" s="60">
        <v>0</v>
      </c>
      <c r="L16" s="60">
        <v>0</v>
      </c>
      <c r="M16" s="60">
        <v>0</v>
      </c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</row>
    <row r="17" ht="31.5" customHeight="1" spans="1:27">
      <c r="A17" s="59"/>
      <c r="B17" s="6"/>
      <c r="C17" s="6" t="s">
        <v>281</v>
      </c>
      <c r="D17" s="59" t="s">
        <v>282</v>
      </c>
      <c r="E17" s="6"/>
      <c r="F17" s="69"/>
      <c r="G17" s="59"/>
      <c r="H17" s="59"/>
      <c r="I17" s="60">
        <v>6.6</v>
      </c>
      <c r="J17" s="60">
        <v>6.6</v>
      </c>
      <c r="K17" s="60">
        <v>0</v>
      </c>
      <c r="L17" s="60">
        <v>0</v>
      </c>
      <c r="M17" s="60">
        <v>0</v>
      </c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</row>
    <row r="18" ht="31.5" customHeight="1" spans="1:27">
      <c r="A18" s="59" t="s">
        <v>144</v>
      </c>
      <c r="B18" s="6" t="s">
        <v>86</v>
      </c>
      <c r="C18" s="6" t="s">
        <v>283</v>
      </c>
      <c r="D18" s="59" t="s">
        <v>284</v>
      </c>
      <c r="E18" s="6" t="s">
        <v>2</v>
      </c>
      <c r="F18" s="69" t="s">
        <v>220</v>
      </c>
      <c r="G18" s="59" t="s">
        <v>253</v>
      </c>
      <c r="H18" s="59" t="s">
        <v>266</v>
      </c>
      <c r="I18" s="60">
        <v>6.6</v>
      </c>
      <c r="J18" s="60">
        <v>6.6</v>
      </c>
      <c r="K18" s="60">
        <v>0</v>
      </c>
      <c r="L18" s="60">
        <v>0</v>
      </c>
      <c r="M18" s="60">
        <v>0</v>
      </c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</row>
    <row r="19" ht="33.75" customHeight="1" spans="1:13">
      <c r="A19" s="42"/>
      <c r="B19" s="61" t="s">
        <v>285</v>
      </c>
      <c r="C19" s="42"/>
      <c r="D19" s="42"/>
      <c r="E19" s="42"/>
      <c r="F19" s="42"/>
      <c r="G19" s="42"/>
      <c r="H19" s="42"/>
      <c r="I19" s="60">
        <v>1081.05</v>
      </c>
      <c r="J19" s="60">
        <v>97.38</v>
      </c>
      <c r="K19" s="60">
        <v>0</v>
      </c>
      <c r="L19" s="60">
        <v>0</v>
      </c>
      <c r="M19" s="60">
        <v>983.67</v>
      </c>
    </row>
  </sheetData>
  <mergeCells count="15">
    <mergeCell ref="A2:M2"/>
    <mergeCell ref="A3:K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1"/>
  <sheetViews>
    <sheetView showGridLines="0" showRuler="0" workbookViewId="0">
      <selection activeCell="A1" sqref="A1"/>
    </sheetView>
  </sheetViews>
  <sheetFormatPr defaultColWidth="9" defaultRowHeight="15"/>
  <cols>
    <col min="1" max="7" width="25" customWidth="1"/>
    <col min="8" max="8" width="10" customWidth="1"/>
    <col min="9" max="27" width="9.57142857142857" customWidth="1"/>
  </cols>
  <sheetData>
    <row r="1" ht="20.25" customHeight="1" spans="7:7">
      <c r="G1" s="38" t="s">
        <v>286</v>
      </c>
    </row>
    <row r="2" ht="30.75" customHeight="1" spans="1:7">
      <c r="A2" s="17" t="s">
        <v>287</v>
      </c>
      <c r="B2" s="17"/>
      <c r="C2" s="17"/>
      <c r="D2" s="17"/>
      <c r="E2" s="17"/>
      <c r="F2" s="17"/>
      <c r="G2" s="17"/>
    </row>
    <row r="3" ht="17.25" customHeight="1" spans="1:7">
      <c r="A3" s="18" t="s">
        <v>288</v>
      </c>
      <c r="B3" s="18"/>
      <c r="C3" s="18"/>
      <c r="D3" s="18"/>
      <c r="G3" s="38" t="s">
        <v>6</v>
      </c>
    </row>
    <row r="4" ht="14.25" customHeight="1" spans="1:7">
      <c r="A4" s="19" t="s">
        <v>9</v>
      </c>
      <c r="B4" s="19" t="s">
        <v>32</v>
      </c>
      <c r="C4" s="19" t="s">
        <v>250</v>
      </c>
      <c r="D4" s="19" t="s">
        <v>289</v>
      </c>
      <c r="E4" s="42" t="s">
        <v>38</v>
      </c>
      <c r="F4" s="64" t="s">
        <v>252</v>
      </c>
      <c r="G4" s="64"/>
    </row>
    <row r="5" ht="22.5" customHeight="1" spans="1:7">
      <c r="A5" s="19"/>
      <c r="B5" s="19"/>
      <c r="C5" s="19"/>
      <c r="D5" s="19"/>
      <c r="E5" s="42"/>
      <c r="F5" s="64" t="s">
        <v>48</v>
      </c>
      <c r="G5" s="64" t="s">
        <v>290</v>
      </c>
    </row>
    <row r="6" ht="22.5" customHeight="1" spans="1:27">
      <c r="A6" s="20" t="s">
        <v>291</v>
      </c>
      <c r="B6" s="45"/>
      <c r="C6" s="45"/>
      <c r="D6" s="45"/>
      <c r="E6" s="65"/>
      <c r="F6" s="66"/>
      <c r="G6" s="45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</row>
    <row r="7" ht="22.5" customHeight="1" spans="1:8">
      <c r="A7" s="67" t="s">
        <v>292</v>
      </c>
      <c r="B7" s="41"/>
      <c r="C7" s="41"/>
      <c r="D7" s="41"/>
      <c r="E7" s="65"/>
      <c r="F7" s="65"/>
      <c r="G7" s="41"/>
      <c r="H7" s="68"/>
    </row>
    <row r="8" ht="22.5" customHeight="1" spans="1:7">
      <c r="A8" s="67" t="s">
        <v>293</v>
      </c>
      <c r="B8" s="41"/>
      <c r="C8" s="41"/>
      <c r="D8" s="41"/>
      <c r="E8" s="65"/>
      <c r="F8" s="65"/>
      <c r="G8" s="41"/>
    </row>
    <row r="9" ht="22.5" customHeight="1" spans="1:7">
      <c r="A9" s="67" t="s">
        <v>294</v>
      </c>
      <c r="B9" s="41"/>
      <c r="C9" s="41"/>
      <c r="D9" s="41"/>
      <c r="E9" s="65"/>
      <c r="F9" s="65"/>
      <c r="G9" s="41"/>
    </row>
    <row r="10" ht="22.5" customHeight="1" spans="1:7">
      <c r="A10" s="48" t="s">
        <v>295</v>
      </c>
      <c r="B10" s="62">
        <v>168.16</v>
      </c>
      <c r="C10" s="62">
        <v>73.16</v>
      </c>
      <c r="D10" s="62"/>
      <c r="E10" s="62"/>
      <c r="F10" s="62">
        <v>95</v>
      </c>
      <c r="G10" s="62"/>
    </row>
    <row r="11" ht="22.5" customHeight="1" spans="1:7">
      <c r="A11" s="42" t="s">
        <v>292</v>
      </c>
      <c r="B11" s="62">
        <v>120.76</v>
      </c>
      <c r="C11" s="62">
        <v>25.76</v>
      </c>
      <c r="D11" s="62"/>
      <c r="E11" s="62"/>
      <c r="F11" s="62">
        <v>95</v>
      </c>
      <c r="G11" s="62"/>
    </row>
    <row r="12" ht="22.5" customHeight="1" spans="1:7">
      <c r="A12" s="42" t="s">
        <v>293</v>
      </c>
      <c r="B12" s="62"/>
      <c r="C12" s="62"/>
      <c r="D12" s="62"/>
      <c r="E12" s="62"/>
      <c r="F12" s="62"/>
      <c r="G12" s="62"/>
    </row>
    <row r="13" ht="22.5" customHeight="1" spans="1:7">
      <c r="A13" s="42" t="s">
        <v>294</v>
      </c>
      <c r="B13" s="62">
        <v>47.4</v>
      </c>
      <c r="C13" s="62">
        <v>47.4</v>
      </c>
      <c r="D13" s="62"/>
      <c r="E13" s="62"/>
      <c r="F13" s="62"/>
      <c r="G13" s="62"/>
    </row>
    <row r="14" ht="22.5" customHeight="1" spans="1:27">
      <c r="A14" s="20" t="s">
        <v>296</v>
      </c>
      <c r="B14" s="45"/>
      <c r="C14" s="45"/>
      <c r="D14" s="45"/>
      <c r="E14" s="65"/>
      <c r="F14" s="66"/>
      <c r="G14" s="45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</row>
    <row r="15" ht="22.5" customHeight="1" spans="1:7">
      <c r="A15" s="67" t="s">
        <v>292</v>
      </c>
      <c r="B15" s="41"/>
      <c r="C15" s="41"/>
      <c r="D15" s="41"/>
      <c r="E15" s="65"/>
      <c r="F15" s="65"/>
      <c r="G15" s="41"/>
    </row>
    <row r="16" ht="22.5" customHeight="1" spans="1:7">
      <c r="A16" s="67" t="s">
        <v>293</v>
      </c>
      <c r="B16" s="41"/>
      <c r="C16" s="41"/>
      <c r="D16" s="41"/>
      <c r="E16" s="65"/>
      <c r="F16" s="65"/>
      <c r="G16" s="41"/>
    </row>
    <row r="17" ht="22.5" customHeight="1" spans="1:7">
      <c r="A17" s="67" t="s">
        <v>294</v>
      </c>
      <c r="B17" s="41"/>
      <c r="C17" s="41"/>
      <c r="D17" s="41"/>
      <c r="E17" s="65"/>
      <c r="F17" s="65"/>
      <c r="G17" s="41"/>
    </row>
    <row r="18" ht="22.5" customHeight="1" spans="1:27">
      <c r="A18" s="20" t="s">
        <v>297</v>
      </c>
      <c r="B18" s="45">
        <f t="shared" ref="B18:G21" si="0">SUM(B6,B10,B14)</f>
        <v>168.16</v>
      </c>
      <c r="C18" s="45">
        <f t="shared" si="0"/>
        <v>73.16</v>
      </c>
      <c r="D18" s="45">
        <f t="shared" si="0"/>
        <v>0</v>
      </c>
      <c r="E18" s="66">
        <f t="shared" si="0"/>
        <v>0</v>
      </c>
      <c r="F18" s="45">
        <f t="shared" si="0"/>
        <v>95</v>
      </c>
      <c r="G18" s="45">
        <f t="shared" si="0"/>
        <v>0</v>
      </c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</row>
    <row r="19" ht="22.5" customHeight="1" spans="1:7">
      <c r="A19" s="67" t="s">
        <v>292</v>
      </c>
      <c r="B19" s="41">
        <f t="shared" si="0"/>
        <v>120.76</v>
      </c>
      <c r="C19" s="41">
        <f t="shared" si="0"/>
        <v>25.76</v>
      </c>
      <c r="D19" s="41">
        <f t="shared" si="0"/>
        <v>0</v>
      </c>
      <c r="E19" s="65">
        <f t="shared" si="0"/>
        <v>0</v>
      </c>
      <c r="F19" s="41">
        <f t="shared" si="0"/>
        <v>95</v>
      </c>
      <c r="G19" s="41">
        <f t="shared" si="0"/>
        <v>0</v>
      </c>
    </row>
    <row r="20" ht="22.5" customHeight="1" spans="1:7">
      <c r="A20" s="67" t="s">
        <v>293</v>
      </c>
      <c r="B20" s="41">
        <f t="shared" si="0"/>
        <v>0</v>
      </c>
      <c r="C20" s="41">
        <f t="shared" si="0"/>
        <v>0</v>
      </c>
      <c r="D20" s="41">
        <f t="shared" si="0"/>
        <v>0</v>
      </c>
      <c r="E20" s="65">
        <f t="shared" si="0"/>
        <v>0</v>
      </c>
      <c r="F20" s="41">
        <f t="shared" si="0"/>
        <v>0</v>
      </c>
      <c r="G20" s="41">
        <f t="shared" si="0"/>
        <v>0</v>
      </c>
    </row>
    <row r="21" ht="22.5" customHeight="1" spans="1:7">
      <c r="A21" s="67" t="s">
        <v>294</v>
      </c>
      <c r="B21" s="41">
        <f t="shared" si="0"/>
        <v>47.4</v>
      </c>
      <c r="C21" s="41">
        <f t="shared" si="0"/>
        <v>47.4</v>
      </c>
      <c r="D21" s="41">
        <f t="shared" si="0"/>
        <v>0</v>
      </c>
      <c r="E21" s="65">
        <f t="shared" si="0"/>
        <v>0</v>
      </c>
      <c r="F21" s="41">
        <f t="shared" si="0"/>
        <v>0</v>
      </c>
      <c r="G21" s="41">
        <f t="shared" si="0"/>
        <v>0</v>
      </c>
    </row>
  </sheetData>
  <mergeCells count="8">
    <mergeCell ref="A2:G2"/>
    <mergeCell ref="A3:D3"/>
    <mergeCell ref="F4:G4"/>
    <mergeCell ref="A4:A5"/>
    <mergeCell ref="B4:B5"/>
    <mergeCell ref="C4:C5"/>
    <mergeCell ref="D4:D5"/>
    <mergeCell ref="E4:E5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"/>
  <sheetViews>
    <sheetView showGridLines="0" showRuler="0" workbookViewId="0">
      <selection activeCell="A1" sqref="A1"/>
    </sheetView>
  </sheetViews>
  <sheetFormatPr defaultColWidth="9" defaultRowHeight="15"/>
  <cols>
    <col min="1" max="1" width="7.42857142857143" customWidth="1"/>
    <col min="2" max="2" width="11.5714285714286" customWidth="1"/>
    <col min="3" max="3" width="15" customWidth="1"/>
    <col min="4" max="4" width="11.8571428571429" customWidth="1"/>
    <col min="5" max="5" width="9.14285714285714" customWidth="1"/>
    <col min="6" max="6" width="6.42857142857143" customWidth="1"/>
    <col min="7" max="7" width="5" customWidth="1"/>
    <col min="8" max="11" width="9.28571428571429" customWidth="1"/>
    <col min="12" max="12" width="9.57142857142857" customWidth="1"/>
    <col min="13" max="14" width="9.28571428571429" customWidth="1"/>
    <col min="15" max="15" width="9.57142857142857" customWidth="1"/>
    <col min="16" max="16" width="9.28571428571429" customWidth="1"/>
    <col min="17" max="17" width="13.5714285714286" customWidth="1"/>
    <col min="18" max="18" width="9.28571428571429" customWidth="1"/>
    <col min="19" max="19" width="9.57142857142857" customWidth="1"/>
    <col min="20" max="21" width="8.57142857142857" customWidth="1"/>
    <col min="22" max="26" width="9.57142857142857" customWidth="1"/>
  </cols>
  <sheetData>
    <row r="1" ht="15.75" customHeight="1" spans="21:21">
      <c r="U1" s="38" t="s">
        <v>298</v>
      </c>
    </row>
    <row r="2" ht="33.75" customHeight="1" spans="1:21">
      <c r="A2" s="17" t="s">
        <v>160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14.25" customHeight="1" spans="1:21">
      <c r="A3" s="3" t="str">
        <f>_xlfn.CONCAT("单位：","舟山市气象局本级")</f>
        <v>单位：舟山市气象局本级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63" t="s">
        <v>6</v>
      </c>
    </row>
    <row r="4" ht="21" customHeight="1" spans="1:26">
      <c r="A4" s="4" t="s">
        <v>52</v>
      </c>
      <c r="B4" s="4" t="s">
        <v>53</v>
      </c>
      <c r="C4" s="4" t="s">
        <v>299</v>
      </c>
      <c r="D4" s="4" t="s">
        <v>259</v>
      </c>
      <c r="E4" s="58" t="s">
        <v>31</v>
      </c>
      <c r="F4" s="4" t="s">
        <v>248</v>
      </c>
      <c r="G4" s="4" t="s">
        <v>260</v>
      </c>
      <c r="H4" s="4" t="s">
        <v>300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15"/>
      <c r="W4" s="15"/>
      <c r="X4" s="15"/>
      <c r="Y4" s="15"/>
      <c r="Z4" s="15"/>
    </row>
    <row r="5" ht="21" customHeight="1" spans="1:26">
      <c r="A5" s="4"/>
      <c r="B5" s="4"/>
      <c r="C5" s="4"/>
      <c r="D5" s="4"/>
      <c r="E5" s="58"/>
      <c r="F5" s="4"/>
      <c r="G5" s="4"/>
      <c r="H5" s="4" t="s">
        <v>32</v>
      </c>
      <c r="I5" s="4" t="s">
        <v>54</v>
      </c>
      <c r="J5" s="4"/>
      <c r="K5" s="4"/>
      <c r="L5" s="4"/>
      <c r="M5" s="4"/>
      <c r="N5" s="4"/>
      <c r="O5" s="4"/>
      <c r="P5" s="4"/>
      <c r="Q5" s="4"/>
      <c r="R5" s="4" t="s">
        <v>55</v>
      </c>
      <c r="S5" s="4"/>
      <c r="T5" s="4"/>
      <c r="U5" s="4"/>
      <c r="V5" s="15"/>
      <c r="W5" s="15"/>
      <c r="X5" s="15"/>
      <c r="Y5" s="15"/>
      <c r="Z5" s="15"/>
    </row>
    <row r="6" ht="24.75" customHeight="1" spans="1:26">
      <c r="A6" s="4"/>
      <c r="B6" s="4"/>
      <c r="C6" s="4"/>
      <c r="D6" s="4"/>
      <c r="E6" s="58"/>
      <c r="F6" s="4"/>
      <c r="G6" s="4"/>
      <c r="H6" s="4"/>
      <c r="I6" s="4" t="s">
        <v>32</v>
      </c>
      <c r="J6" s="4" t="s">
        <v>122</v>
      </c>
      <c r="K6" s="4"/>
      <c r="L6" s="4"/>
      <c r="M6" s="4"/>
      <c r="N6" s="4" t="s">
        <v>123</v>
      </c>
      <c r="O6" s="4"/>
      <c r="P6" s="4"/>
      <c r="Q6" s="4"/>
      <c r="R6" s="4" t="s">
        <v>34</v>
      </c>
      <c r="S6" s="59" t="s">
        <v>250</v>
      </c>
      <c r="T6" s="4" t="s">
        <v>251</v>
      </c>
      <c r="U6" s="4" t="s">
        <v>252</v>
      </c>
      <c r="V6" s="15"/>
      <c r="W6" s="15"/>
      <c r="X6" s="15"/>
      <c r="Y6" s="15"/>
      <c r="Z6" s="15"/>
    </row>
    <row r="7" ht="24.75" customHeight="1" spans="1:26">
      <c r="A7" s="4"/>
      <c r="B7" s="4"/>
      <c r="C7" s="4"/>
      <c r="D7" s="4"/>
      <c r="E7" s="58"/>
      <c r="F7" s="4"/>
      <c r="G7" s="4"/>
      <c r="H7" s="4"/>
      <c r="I7" s="4"/>
      <c r="J7" s="4" t="s">
        <v>34</v>
      </c>
      <c r="K7" s="4" t="s">
        <v>250</v>
      </c>
      <c r="L7" s="59" t="s">
        <v>251</v>
      </c>
      <c r="M7" s="4" t="s">
        <v>252</v>
      </c>
      <c r="N7" s="4" t="s">
        <v>34</v>
      </c>
      <c r="O7" s="59" t="s">
        <v>250</v>
      </c>
      <c r="P7" s="4" t="s">
        <v>251</v>
      </c>
      <c r="Q7" s="4" t="s">
        <v>252</v>
      </c>
      <c r="R7" s="4"/>
      <c r="S7" s="59"/>
      <c r="T7" s="4"/>
      <c r="U7" s="4"/>
      <c r="V7" s="15"/>
      <c r="W7" s="15"/>
      <c r="X7" s="15"/>
      <c r="Y7" s="15"/>
      <c r="Z7" s="15"/>
    </row>
    <row r="8" ht="71.25" customHeight="1" spans="1:26">
      <c r="A8" s="6"/>
      <c r="B8" s="6"/>
      <c r="C8" s="6"/>
      <c r="D8" s="6"/>
      <c r="E8" s="6"/>
      <c r="F8" s="59"/>
      <c r="G8" s="59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15"/>
      <c r="W8" s="15"/>
      <c r="X8" s="15"/>
      <c r="Y8" s="15"/>
      <c r="Z8" s="15"/>
    </row>
    <row r="9" ht="63.75" customHeight="1" spans="1:21">
      <c r="A9" s="42"/>
      <c r="B9" s="61" t="s">
        <v>301</v>
      </c>
      <c r="C9" s="42"/>
      <c r="D9" s="42"/>
      <c r="E9" s="42"/>
      <c r="F9" s="42"/>
      <c r="G9" s="4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</row>
  </sheetData>
  <mergeCells count="20">
    <mergeCell ref="A2:U2"/>
    <mergeCell ref="A3:T3"/>
    <mergeCell ref="H4:U4"/>
    <mergeCell ref="I5:Q5"/>
    <mergeCell ref="R5:U5"/>
    <mergeCell ref="J6:M6"/>
    <mergeCell ref="N6:Q6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R6:R7"/>
    <mergeCell ref="S6:S7"/>
    <mergeCell ref="T6:T7"/>
    <mergeCell ref="U6:U7"/>
  </mergeCells>
  <pageMargins left="0.7" right="0.7" top="0.75" bottom="0.75" header="0.3" footer="0.3"/>
  <pageSetup paperSize="1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showGridLines="0" showRuler="0" workbookViewId="0">
      <selection activeCell="A1" sqref="A1"/>
    </sheetView>
  </sheetViews>
  <sheetFormatPr defaultColWidth="9" defaultRowHeight="15"/>
  <cols>
    <col min="1" max="1" width="20.7142857142857" customWidth="1"/>
    <col min="2" max="2" width="23.5714285714286" customWidth="1"/>
    <col min="3" max="7" width="25" customWidth="1"/>
    <col min="8" max="26" width="10" customWidth="1"/>
  </cols>
  <sheetData>
    <row r="1" ht="15.75" customHeight="1" spans="7:7">
      <c r="G1" s="38" t="s">
        <v>302</v>
      </c>
    </row>
    <row r="2" ht="33.75" customHeight="1" spans="1:7">
      <c r="A2" s="17" t="s">
        <v>160</v>
      </c>
      <c r="B2" s="17"/>
      <c r="C2" s="17"/>
      <c r="D2" s="17"/>
      <c r="E2" s="17"/>
      <c r="F2" s="17"/>
      <c r="G2" s="17"/>
    </row>
    <row r="3" ht="14.25" customHeight="1" spans="1:7">
      <c r="A3" s="18" t="str">
        <f>_xlfn.CONCAT("单位：","舟山市气象局本级")</f>
        <v>单位：舟山市气象局本级</v>
      </c>
      <c r="B3" s="18"/>
      <c r="C3" s="18"/>
      <c r="D3" s="18"/>
      <c r="E3" s="18"/>
      <c r="F3" s="18"/>
      <c r="G3" s="38" t="s">
        <v>6</v>
      </c>
    </row>
    <row r="4" ht="21" customHeight="1" spans="1:7">
      <c r="A4" s="39" t="s">
        <v>223</v>
      </c>
      <c r="B4" s="39"/>
      <c r="C4" s="39" t="s">
        <v>161</v>
      </c>
      <c r="D4" s="39"/>
      <c r="E4" s="39"/>
      <c r="F4" s="39"/>
      <c r="G4" s="39"/>
    </row>
    <row r="5" ht="21" customHeight="1" spans="1:7">
      <c r="A5" s="39" t="s">
        <v>52</v>
      </c>
      <c r="B5" s="39" t="s">
        <v>53</v>
      </c>
      <c r="C5" s="39" t="s">
        <v>32</v>
      </c>
      <c r="D5" s="39" t="s">
        <v>54</v>
      </c>
      <c r="E5" s="39"/>
      <c r="F5" s="39"/>
      <c r="G5" s="39" t="s">
        <v>55</v>
      </c>
    </row>
    <row r="6" customHeight="1" spans="1:7">
      <c r="A6" s="39"/>
      <c r="B6" s="39"/>
      <c r="C6" s="39"/>
      <c r="D6" s="39" t="s">
        <v>34</v>
      </c>
      <c r="E6" s="39" t="s">
        <v>122</v>
      </c>
      <c r="F6" s="39" t="s">
        <v>123</v>
      </c>
      <c r="G6" s="39"/>
    </row>
    <row r="7" customHeight="1" spans="1:7">
      <c r="A7" s="39"/>
      <c r="B7" s="39"/>
      <c r="C7" s="39"/>
      <c r="D7" s="39"/>
      <c r="E7" s="39"/>
      <c r="F7" s="39"/>
      <c r="G7" s="39"/>
    </row>
    <row r="8" ht="22.5" customHeight="1" spans="1:26">
      <c r="A8" s="54"/>
      <c r="B8" s="55"/>
      <c r="C8" s="45">
        <v>0</v>
      </c>
      <c r="D8" s="45">
        <v>0</v>
      </c>
      <c r="E8" s="45">
        <v>0</v>
      </c>
      <c r="F8" s="45">
        <v>0</v>
      </c>
      <c r="G8" s="45">
        <v>0</v>
      </c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</row>
    <row r="9" ht="22.5" customHeight="1" spans="1:7">
      <c r="A9" s="40"/>
      <c r="B9" s="56"/>
      <c r="C9" s="41">
        <v>0</v>
      </c>
      <c r="D9" s="41">
        <v>0</v>
      </c>
      <c r="E9" s="41">
        <v>0</v>
      </c>
      <c r="F9" s="41">
        <v>0</v>
      </c>
      <c r="G9" s="41">
        <v>0</v>
      </c>
    </row>
    <row r="10" hidden="1" customHeight="1" spans="3:7">
      <c r="C10" s="57"/>
      <c r="D10" s="57"/>
      <c r="E10" s="57"/>
      <c r="F10" s="57"/>
      <c r="G10" s="57"/>
    </row>
    <row r="11" ht="22.5" customHeight="1" spans="1:26">
      <c r="A11" s="54"/>
      <c r="B11" s="44" t="s">
        <v>103</v>
      </c>
      <c r="C11" s="45">
        <v>0</v>
      </c>
      <c r="D11" s="45">
        <v>0</v>
      </c>
      <c r="E11" s="45">
        <v>0</v>
      </c>
      <c r="F11" s="45">
        <v>0</v>
      </c>
      <c r="G11" s="45">
        <v>0</v>
      </c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</row>
  </sheetData>
  <mergeCells count="12">
    <mergeCell ref="A2:G2"/>
    <mergeCell ref="A3:F3"/>
    <mergeCell ref="A4:B4"/>
    <mergeCell ref="C4:G4"/>
    <mergeCell ref="D5:F5"/>
    <mergeCell ref="A5:A7"/>
    <mergeCell ref="B5:B7"/>
    <mergeCell ref="C5:C7"/>
    <mergeCell ref="D6:D7"/>
    <mergeCell ref="E6:E7"/>
    <mergeCell ref="F6:F7"/>
    <mergeCell ref="G5:G7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showGridLines="0" showRuler="0" workbookViewId="0">
      <selection activeCell="A1" sqref="A1"/>
    </sheetView>
  </sheetViews>
  <sheetFormatPr defaultColWidth="9" defaultRowHeight="15"/>
  <cols>
    <col min="1" max="1" width="17.8571428571429" customWidth="1"/>
    <col min="2" max="2" width="19.2857142857143" customWidth="1"/>
    <col min="3" max="3" width="20.7142857142857" customWidth="1"/>
    <col min="4" max="10" width="19.2857142857143" customWidth="1"/>
    <col min="11" max="26" width="9.57142857142857" customWidth="1"/>
  </cols>
  <sheetData>
    <row r="1" ht="20.25" customHeight="1" spans="1:10">
      <c r="A1" s="1"/>
      <c r="B1" s="1"/>
      <c r="C1" s="1"/>
      <c r="D1" s="1"/>
      <c r="F1" s="1"/>
      <c r="G1" s="1"/>
      <c r="H1" s="1"/>
      <c r="I1" s="1"/>
      <c r="J1" s="14" t="s">
        <v>303</v>
      </c>
    </row>
    <row r="2" ht="30.75" customHeight="1" spans="1:10">
      <c r="A2" s="2" t="s">
        <v>163</v>
      </c>
      <c r="B2" s="2"/>
      <c r="C2" s="2"/>
      <c r="D2" s="2"/>
      <c r="E2" s="2"/>
      <c r="F2" s="2"/>
      <c r="G2" s="2"/>
      <c r="H2" s="2"/>
      <c r="I2" s="2"/>
      <c r="J2" s="2"/>
    </row>
    <row r="3" ht="17.25" customHeight="1" spans="1:10">
      <c r="A3" s="3" t="str">
        <f>_xlfn.CONCAT("单位：","舟山市气象局本级")</f>
        <v>单位：舟山市气象局本级</v>
      </c>
      <c r="B3" s="3"/>
      <c r="C3" s="3"/>
      <c r="D3" s="3"/>
      <c r="E3" s="3"/>
      <c r="F3" s="3"/>
      <c r="G3" s="3"/>
      <c r="H3" s="3"/>
      <c r="I3" s="3"/>
      <c r="J3" s="14" t="s">
        <v>6</v>
      </c>
    </row>
    <row r="4" ht="18.75" customHeight="1" spans="1:10">
      <c r="A4" s="4" t="s">
        <v>52</v>
      </c>
      <c r="B4" s="4" t="s">
        <v>53</v>
      </c>
      <c r="C4" s="4" t="s">
        <v>258</v>
      </c>
      <c r="D4" s="4" t="s">
        <v>259</v>
      </c>
      <c r="E4" s="46" t="s">
        <v>31</v>
      </c>
      <c r="F4" s="4" t="s">
        <v>248</v>
      </c>
      <c r="G4" s="4" t="s">
        <v>249</v>
      </c>
      <c r="H4" s="4" t="s">
        <v>55</v>
      </c>
      <c r="I4" s="4"/>
      <c r="J4" s="4"/>
    </row>
    <row r="5" ht="18.75" customHeight="1" spans="1:10">
      <c r="A5" s="4"/>
      <c r="B5" s="4"/>
      <c r="C5" s="4"/>
      <c r="D5" s="4"/>
      <c r="E5" s="46"/>
      <c r="F5" s="4"/>
      <c r="G5" s="4"/>
      <c r="H5" s="4" t="s">
        <v>34</v>
      </c>
      <c r="I5" s="4" t="s">
        <v>250</v>
      </c>
      <c r="J5" s="4" t="s">
        <v>251</v>
      </c>
    </row>
    <row r="6" ht="37.5" customHeight="1" spans="1:26">
      <c r="A6" s="47"/>
      <c r="B6" s="47"/>
      <c r="C6" s="47"/>
      <c r="D6" s="47"/>
      <c r="E6" s="48" t="s">
        <v>20</v>
      </c>
      <c r="F6" s="47"/>
      <c r="G6" s="47"/>
      <c r="H6" s="49">
        <v>0</v>
      </c>
      <c r="I6" s="49">
        <v>0</v>
      </c>
      <c r="J6" s="49">
        <v>0</v>
      </c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</row>
    <row r="7" ht="37.5" customHeight="1" spans="1:26">
      <c r="A7" s="47"/>
      <c r="B7" s="47"/>
      <c r="C7" s="47"/>
      <c r="D7" s="47"/>
      <c r="E7" s="48"/>
      <c r="F7" s="47"/>
      <c r="G7" s="47"/>
      <c r="H7" s="49">
        <v>0</v>
      </c>
      <c r="I7" s="49">
        <v>0</v>
      </c>
      <c r="J7" s="49">
        <v>0</v>
      </c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</row>
    <row r="8" ht="37.5" customHeight="1" spans="1:10">
      <c r="A8" s="50"/>
      <c r="B8" s="50"/>
      <c r="C8" s="50"/>
      <c r="D8" s="50"/>
      <c r="E8" s="42"/>
      <c r="F8" s="50"/>
      <c r="G8" s="50"/>
      <c r="H8" s="51">
        <v>0</v>
      </c>
      <c r="I8" s="51">
        <v>0</v>
      </c>
      <c r="J8" s="51">
        <v>0</v>
      </c>
    </row>
    <row r="9" ht="37.5" customHeight="1" spans="1:10">
      <c r="A9" s="50"/>
      <c r="B9" s="50"/>
      <c r="C9" s="50"/>
      <c r="D9" s="50"/>
      <c r="E9" s="42"/>
      <c r="F9" s="50"/>
      <c r="G9" s="50"/>
      <c r="H9" s="51">
        <v>0</v>
      </c>
      <c r="I9" s="51">
        <v>0</v>
      </c>
      <c r="J9" s="51">
        <v>0</v>
      </c>
    </row>
    <row r="10" ht="37.5" customHeight="1" spans="1:10">
      <c r="A10" s="50"/>
      <c r="B10" s="50"/>
      <c r="C10" s="50"/>
      <c r="D10" s="50"/>
      <c r="E10" s="52"/>
      <c r="F10" s="50"/>
      <c r="G10" s="50"/>
      <c r="H10" s="51"/>
      <c r="I10" s="51"/>
      <c r="J10" s="51"/>
    </row>
    <row r="11" ht="37.5" customHeight="1" spans="1:26">
      <c r="A11" s="53" t="s">
        <v>103</v>
      </c>
      <c r="B11" s="26"/>
      <c r="C11" s="47"/>
      <c r="D11" s="47"/>
      <c r="E11" s="42"/>
      <c r="F11" s="47"/>
      <c r="G11" s="47"/>
      <c r="H11" s="49">
        <v>0</v>
      </c>
      <c r="I11" s="49">
        <v>0</v>
      </c>
      <c r="J11" s="49">
        <v>0</v>
      </c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</row>
  </sheetData>
  <mergeCells count="10">
    <mergeCell ref="A2:J2"/>
    <mergeCell ref="A3:I3"/>
    <mergeCell ref="H4:J4"/>
    <mergeCell ref="A4:A5"/>
    <mergeCell ref="B4:B5"/>
    <mergeCell ref="C4:C5"/>
    <mergeCell ref="D4:D5"/>
    <mergeCell ref="E4:E5"/>
    <mergeCell ref="F4:F5"/>
    <mergeCell ref="G4:G5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showGridLines="0" showRuler="0" workbookViewId="0">
      <selection activeCell="A1" sqref="A1"/>
    </sheetView>
  </sheetViews>
  <sheetFormatPr defaultColWidth="9" defaultRowHeight="15" outlineLevelCol="6"/>
  <cols>
    <col min="1" max="7" width="25" customWidth="1"/>
    <col min="8" max="26" width="9.57142857142857" customWidth="1"/>
  </cols>
  <sheetData>
    <row r="1" ht="15.75" customHeight="1" spans="7:7">
      <c r="G1" s="38" t="s">
        <v>304</v>
      </c>
    </row>
    <row r="2" ht="33.75" customHeight="1" spans="1:7">
      <c r="A2" s="17" t="s">
        <v>163</v>
      </c>
      <c r="B2" s="17"/>
      <c r="C2" s="17"/>
      <c r="D2" s="17"/>
      <c r="E2" s="17"/>
      <c r="F2" s="17"/>
      <c r="G2" s="17"/>
    </row>
    <row r="3" ht="14.25" customHeight="1" spans="1:7">
      <c r="A3" s="18" t="str">
        <f>_xlfn.CONCAT("单位：","舟山市气象局本级")</f>
        <v>单位：舟山市气象局本级</v>
      </c>
      <c r="B3" s="18"/>
      <c r="C3" s="18"/>
      <c r="D3" s="18"/>
      <c r="E3" s="18"/>
      <c r="F3" s="18"/>
      <c r="G3" s="38" t="s">
        <v>6</v>
      </c>
    </row>
    <row r="4" ht="21" customHeight="1" spans="1:7">
      <c r="A4" s="39" t="s">
        <v>223</v>
      </c>
      <c r="B4" s="39"/>
      <c r="C4" s="39" t="s">
        <v>164</v>
      </c>
      <c r="D4" s="39"/>
      <c r="E4" s="39"/>
      <c r="F4" s="39"/>
      <c r="G4" s="39"/>
    </row>
    <row r="5" ht="21" customHeight="1" spans="1:7">
      <c r="A5" s="39" t="s">
        <v>52</v>
      </c>
      <c r="B5" s="39" t="s">
        <v>53</v>
      </c>
      <c r="C5" s="39" t="s">
        <v>32</v>
      </c>
      <c r="D5" s="39" t="s">
        <v>54</v>
      </c>
      <c r="E5" s="39"/>
      <c r="F5" s="39"/>
      <c r="G5" s="39" t="s">
        <v>55</v>
      </c>
    </row>
    <row r="6" customHeight="1" spans="1:7">
      <c r="A6" s="39"/>
      <c r="B6" s="39"/>
      <c r="C6" s="39"/>
      <c r="D6" s="39" t="s">
        <v>34</v>
      </c>
      <c r="E6" s="39" t="s">
        <v>122</v>
      </c>
      <c r="F6" s="39" t="s">
        <v>123</v>
      </c>
      <c r="G6" s="39"/>
    </row>
    <row r="7" customHeight="1" spans="1:7">
      <c r="A7" s="39"/>
      <c r="B7" s="39"/>
      <c r="C7" s="39"/>
      <c r="D7" s="39"/>
      <c r="E7" s="39"/>
      <c r="F7" s="39"/>
      <c r="G7" s="39"/>
    </row>
    <row r="8" ht="18.75" customHeight="1" spans="1:7">
      <c r="A8" s="40"/>
      <c r="B8" s="40"/>
      <c r="C8" s="41">
        <v>0</v>
      </c>
      <c r="D8" s="41">
        <v>0</v>
      </c>
      <c r="E8" s="41">
        <v>0</v>
      </c>
      <c r="F8" s="41">
        <v>0</v>
      </c>
      <c r="G8" s="41">
        <v>0</v>
      </c>
    </row>
    <row r="9" ht="18.75" customHeight="1" spans="1:7">
      <c r="A9" s="40"/>
      <c r="B9" s="40"/>
      <c r="C9" s="41">
        <v>0</v>
      </c>
      <c r="D9" s="41">
        <v>0</v>
      </c>
      <c r="E9" s="41">
        <v>0</v>
      </c>
      <c r="F9" s="41">
        <v>0</v>
      </c>
      <c r="G9" s="41">
        <v>0</v>
      </c>
    </row>
    <row r="10" hidden="1" customHeight="1" spans="1:7">
      <c r="A10" s="42"/>
      <c r="B10" s="42"/>
      <c r="C10" s="43"/>
      <c r="D10" s="43"/>
      <c r="E10" s="43"/>
      <c r="F10" s="43"/>
      <c r="G10" s="43"/>
    </row>
    <row r="11" ht="18.75" customHeight="1" spans="1:7">
      <c r="A11" s="44"/>
      <c r="B11" s="44" t="s">
        <v>103</v>
      </c>
      <c r="C11" s="45">
        <v>0</v>
      </c>
      <c r="D11" s="45">
        <v>0</v>
      </c>
      <c r="E11" s="45">
        <v>0</v>
      </c>
      <c r="F11" s="45">
        <v>0</v>
      </c>
      <c r="G11" s="45">
        <v>0</v>
      </c>
    </row>
  </sheetData>
  <mergeCells count="12">
    <mergeCell ref="A2:G2"/>
    <mergeCell ref="A3:F3"/>
    <mergeCell ref="A4:B4"/>
    <mergeCell ref="C4:G4"/>
    <mergeCell ref="D5:F5"/>
    <mergeCell ref="A5:A7"/>
    <mergeCell ref="B5:B7"/>
    <mergeCell ref="C5:C7"/>
    <mergeCell ref="D6:D7"/>
    <mergeCell ref="E6:E7"/>
    <mergeCell ref="F6:F7"/>
    <mergeCell ref="G5:G7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showGridLines="0" showRuler="0" workbookViewId="0">
      <selection activeCell="A1" sqref="A1"/>
    </sheetView>
  </sheetViews>
  <sheetFormatPr defaultColWidth="9" defaultRowHeight="15"/>
  <cols>
    <col min="1" max="1" width="23.1428571428571" customWidth="1"/>
    <col min="2" max="2" width="15.2857142857143" customWidth="1"/>
    <col min="3" max="3" width="19.8571428571429" customWidth="1"/>
    <col min="4" max="9" width="8.57142857142857" customWidth="1"/>
    <col min="10" max="14" width="13.5714285714286" customWidth="1"/>
    <col min="15" max="25" width="10" customWidth="1"/>
    <col min="26" max="26" width="9.57142857142857" customWidth="1"/>
  </cols>
  <sheetData>
    <row r="1" ht="20.25" customHeight="1" spans="14:14">
      <c r="N1" s="28" t="s">
        <v>305</v>
      </c>
    </row>
    <row r="2" ht="33" customHeight="1" spans="1:14">
      <c r="A2" s="17" t="s">
        <v>306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75" customHeight="1" spans="1:14">
      <c r="A3" s="18" t="str">
        <f>_xlfn.CONCAT("单位：","舟山市气象局本级")</f>
        <v>单位：舟山市气象局本级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29"/>
    </row>
    <row r="4" ht="18" customHeight="1" spans="1:26">
      <c r="A4" s="19" t="s">
        <v>31</v>
      </c>
      <c r="B4" s="19" t="s">
        <v>248</v>
      </c>
      <c r="C4" s="19" t="s">
        <v>307</v>
      </c>
      <c r="D4" s="19" t="s">
        <v>308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ht="27.75" customHeight="1" spans="1:26">
      <c r="A5" s="19"/>
      <c r="B5" s="19"/>
      <c r="C5" s="19"/>
      <c r="D5" s="19" t="s">
        <v>309</v>
      </c>
      <c r="E5" s="19"/>
      <c r="F5" s="19"/>
      <c r="G5" s="19"/>
      <c r="H5" s="19"/>
      <c r="I5" s="19"/>
      <c r="J5" s="19" t="s">
        <v>310</v>
      </c>
      <c r="K5" s="19" t="s">
        <v>311</v>
      </c>
      <c r="L5" s="19"/>
      <c r="M5" s="19"/>
      <c r="N5" s="19" t="s">
        <v>312</v>
      </c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ht="22.5" customHeight="1" spans="1:26">
      <c r="A6" s="19"/>
      <c r="B6" s="19"/>
      <c r="C6" s="19"/>
      <c r="D6" s="19" t="s">
        <v>34</v>
      </c>
      <c r="E6" s="19" t="s">
        <v>313</v>
      </c>
      <c r="F6" s="19" t="s">
        <v>314</v>
      </c>
      <c r="G6" s="19" t="s">
        <v>315</v>
      </c>
      <c r="H6" s="19" t="s">
        <v>316</v>
      </c>
      <c r="I6" s="19" t="s">
        <v>317</v>
      </c>
      <c r="J6" s="19"/>
      <c r="K6" s="19" t="s">
        <v>34</v>
      </c>
      <c r="L6" s="19" t="s">
        <v>318</v>
      </c>
      <c r="M6" s="19" t="s">
        <v>319</v>
      </c>
      <c r="N6" s="19" t="s">
        <v>320</v>
      </c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ht="32.25" customHeight="1" spans="1:26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ht="30" customHeight="1" spans="1:26">
      <c r="A8" s="20"/>
      <c r="B8" s="20"/>
      <c r="C8" s="20"/>
      <c r="D8" s="21">
        <f>SUM(E8+F8+G8+H8+I8)</f>
        <v>0</v>
      </c>
      <c r="E8" s="21">
        <v>0</v>
      </c>
      <c r="F8" s="21">
        <v>0</v>
      </c>
      <c r="G8" s="21">
        <v>0</v>
      </c>
      <c r="H8" s="21">
        <v>0</v>
      </c>
      <c r="I8" s="21">
        <v>0</v>
      </c>
      <c r="J8" s="30">
        <v>0</v>
      </c>
      <c r="K8" s="30">
        <v>0</v>
      </c>
      <c r="L8" s="30">
        <v>0</v>
      </c>
      <c r="M8" s="30">
        <v>0</v>
      </c>
      <c r="N8" s="31">
        <v>0</v>
      </c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ht="30" customHeight="1" spans="1:26">
      <c r="A9" s="9"/>
      <c r="B9" s="22"/>
      <c r="C9" s="9"/>
      <c r="D9" s="23">
        <f>SUM(E9+F9+G9+H9+I9)</f>
        <v>0</v>
      </c>
      <c r="E9" s="23"/>
      <c r="F9" s="23"/>
      <c r="G9" s="23"/>
      <c r="H9" s="23"/>
      <c r="I9" s="23"/>
      <c r="J9" s="32"/>
      <c r="K9" s="32"/>
      <c r="L9" s="32"/>
      <c r="M9" s="32"/>
      <c r="N9" s="33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ht="30" customHeight="1" spans="1:26">
      <c r="A10" s="24" t="s">
        <v>321</v>
      </c>
      <c r="B10" s="25"/>
      <c r="C10" s="26"/>
      <c r="D10" s="27">
        <f>SUM(E10+F10+G10+H10+I10)</f>
        <v>0</v>
      </c>
      <c r="E10" s="27">
        <v>0</v>
      </c>
      <c r="F10" s="27">
        <v>0</v>
      </c>
      <c r="G10" s="27">
        <v>0</v>
      </c>
      <c r="H10" s="27">
        <v>0</v>
      </c>
      <c r="I10" s="27">
        <v>0</v>
      </c>
      <c r="J10" s="34">
        <v>0</v>
      </c>
      <c r="K10" s="34">
        <v>0</v>
      </c>
      <c r="L10" s="34">
        <v>0</v>
      </c>
      <c r="M10" s="34">
        <v>0</v>
      </c>
      <c r="N10" s="35">
        <v>0</v>
      </c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7"/>
    </row>
  </sheetData>
  <mergeCells count="19">
    <mergeCell ref="A2:N2"/>
    <mergeCell ref="A3:M3"/>
    <mergeCell ref="D4:N4"/>
    <mergeCell ref="D5:I5"/>
    <mergeCell ref="K5:M5"/>
    <mergeCell ref="A4:A7"/>
    <mergeCell ref="B4:B7"/>
    <mergeCell ref="C4:C7"/>
    <mergeCell ref="D6:D7"/>
    <mergeCell ref="E6:E7"/>
    <mergeCell ref="F6:F7"/>
    <mergeCell ref="G6:G7"/>
    <mergeCell ref="H6:H7"/>
    <mergeCell ref="I6:I7"/>
    <mergeCell ref="J5:J7"/>
    <mergeCell ref="K6:K7"/>
    <mergeCell ref="L6:L7"/>
    <mergeCell ref="M6:M7"/>
    <mergeCell ref="N6:N7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showGridLines="0" showRuler="0" workbookViewId="0">
      <selection activeCell="A1" sqref="A1"/>
    </sheetView>
  </sheetViews>
  <sheetFormatPr defaultColWidth="9" defaultRowHeight="15"/>
  <cols>
    <col min="1" max="1" width="5.14285714285714" customWidth="1"/>
    <col min="2" max="2" width="5.28571428571429" customWidth="1"/>
    <col min="3" max="3" width="8.28571428571429" customWidth="1"/>
    <col min="4" max="8" width="9.85714285714286" customWidth="1"/>
    <col min="9" max="11" width="9" customWidth="1"/>
    <col min="12" max="12" width="9.28571428571429" customWidth="1"/>
    <col min="13" max="19" width="9" customWidth="1"/>
    <col min="20" max="22" width="9.85714285714286" customWidth="1"/>
    <col min="23" max="23" width="9" customWidth="1"/>
    <col min="24" max="26" width="9.57142857142857" customWidth="1"/>
  </cols>
  <sheetData>
    <row r="1" customHeight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1"/>
      <c r="O1" s="11"/>
      <c r="P1" s="1"/>
      <c r="Q1" s="1"/>
      <c r="R1" s="1"/>
      <c r="S1" s="1"/>
      <c r="T1" s="1"/>
      <c r="U1" s="1"/>
      <c r="V1" s="14" t="s">
        <v>322</v>
      </c>
      <c r="W1" s="14"/>
    </row>
    <row r="2" ht="39" customHeight="1" spans="1:23">
      <c r="A2" s="2" t="s">
        <v>323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15.75" customHeight="1" spans="1:26">
      <c r="A3" s="3" t="str">
        <f>_xlfn.CONCAT("单位：","舟山市气象局本级")</f>
        <v>单位：舟山市气象局本级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2"/>
      <c r="O3" s="12"/>
      <c r="P3" s="13"/>
      <c r="Q3" s="13"/>
      <c r="R3" s="13"/>
      <c r="S3" s="13"/>
      <c r="T3" s="13"/>
      <c r="U3" s="13"/>
      <c r="V3" s="12" t="s">
        <v>6</v>
      </c>
      <c r="W3" s="12"/>
      <c r="X3" s="15"/>
      <c r="Y3" s="15"/>
      <c r="Z3" s="15"/>
    </row>
    <row r="4" ht="22.5" customHeight="1" spans="1:26">
      <c r="A4" s="4" t="s">
        <v>324</v>
      </c>
      <c r="B4" s="4" t="s">
        <v>325</v>
      </c>
      <c r="C4" s="4" t="s">
        <v>248</v>
      </c>
      <c r="D4" s="4" t="s">
        <v>326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15"/>
      <c r="Y4" s="15"/>
      <c r="Z4" s="15"/>
    </row>
    <row r="5" ht="21" customHeight="1" spans="1:26">
      <c r="A5" s="4"/>
      <c r="B5" s="4"/>
      <c r="C5" s="4"/>
      <c r="D5" s="4" t="s">
        <v>32</v>
      </c>
      <c r="E5" s="4"/>
      <c r="F5" s="4"/>
      <c r="G5" s="4"/>
      <c r="H5" s="4" t="s">
        <v>327</v>
      </c>
      <c r="I5" s="4"/>
      <c r="J5" s="4"/>
      <c r="K5" s="4"/>
      <c r="L5" s="4" t="s">
        <v>251</v>
      </c>
      <c r="M5" s="4"/>
      <c r="N5" s="4"/>
      <c r="O5" s="4"/>
      <c r="P5" s="4" t="s">
        <v>38</v>
      </c>
      <c r="Q5" s="4"/>
      <c r="R5" s="4"/>
      <c r="S5" s="4"/>
      <c r="T5" s="4" t="s">
        <v>252</v>
      </c>
      <c r="U5" s="4"/>
      <c r="V5" s="4"/>
      <c r="W5" s="4"/>
      <c r="X5" s="15"/>
      <c r="Y5" s="15"/>
      <c r="Z5" s="15"/>
    </row>
    <row r="6" ht="22.5" customHeight="1" spans="1:26">
      <c r="A6" s="4"/>
      <c r="B6" s="4"/>
      <c r="C6" s="4"/>
      <c r="D6" s="5" t="s">
        <v>32</v>
      </c>
      <c r="E6" s="4" t="s">
        <v>328</v>
      </c>
      <c r="F6" s="4" t="s">
        <v>329</v>
      </c>
      <c r="G6" s="4" t="s">
        <v>330</v>
      </c>
      <c r="H6" s="4" t="s">
        <v>34</v>
      </c>
      <c r="I6" s="4" t="s">
        <v>328</v>
      </c>
      <c r="J6" s="4" t="s">
        <v>329</v>
      </c>
      <c r="K6" s="4" t="s">
        <v>330</v>
      </c>
      <c r="L6" s="4" t="s">
        <v>34</v>
      </c>
      <c r="M6" s="4" t="s">
        <v>328</v>
      </c>
      <c r="N6" s="4" t="s">
        <v>329</v>
      </c>
      <c r="O6" s="4" t="s">
        <v>330</v>
      </c>
      <c r="P6" s="4" t="s">
        <v>34</v>
      </c>
      <c r="Q6" s="4" t="s">
        <v>328</v>
      </c>
      <c r="R6" s="4" t="s">
        <v>329</v>
      </c>
      <c r="S6" s="4" t="s">
        <v>330</v>
      </c>
      <c r="T6" s="4" t="s">
        <v>34</v>
      </c>
      <c r="U6" s="4" t="s">
        <v>328</v>
      </c>
      <c r="V6" s="4" t="s">
        <v>329</v>
      </c>
      <c r="W6" s="4" t="s">
        <v>330</v>
      </c>
      <c r="X6" s="15"/>
      <c r="Y6" s="15"/>
      <c r="Z6" s="15"/>
    </row>
    <row r="7" ht="54" customHeight="1" spans="1:26">
      <c r="A7" s="6" t="s">
        <v>2</v>
      </c>
      <c r="B7" s="6"/>
      <c r="C7" s="7" t="s">
        <v>220</v>
      </c>
      <c r="D7" s="8">
        <v>365.6</v>
      </c>
      <c r="E7" s="8">
        <v>365.6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365.6</v>
      </c>
      <c r="U7" s="8">
        <v>365.6</v>
      </c>
      <c r="V7" s="8">
        <v>0</v>
      </c>
      <c r="W7" s="8">
        <v>0</v>
      </c>
      <c r="X7" s="15"/>
      <c r="Y7" s="15"/>
      <c r="Z7" s="15"/>
    </row>
    <row r="8" ht="54" customHeight="1" spans="1:26">
      <c r="A8" s="6" t="s">
        <v>54</v>
      </c>
      <c r="B8" s="6" t="s">
        <v>331</v>
      </c>
      <c r="C8" s="7"/>
      <c r="D8" s="8">
        <v>15.6</v>
      </c>
      <c r="E8" s="8">
        <v>15.6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15.6</v>
      </c>
      <c r="U8" s="8">
        <v>15.6</v>
      </c>
      <c r="V8" s="8">
        <v>0</v>
      </c>
      <c r="W8" s="8">
        <v>0</v>
      </c>
      <c r="X8" s="15"/>
      <c r="Y8" s="15"/>
      <c r="Z8" s="15"/>
    </row>
    <row r="9" ht="54" customHeight="1" spans="1:26">
      <c r="A9" s="6" t="s">
        <v>55</v>
      </c>
      <c r="B9" s="6" t="s">
        <v>331</v>
      </c>
      <c r="C9" s="7"/>
      <c r="D9" s="8">
        <v>350</v>
      </c>
      <c r="E9" s="8">
        <v>350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350</v>
      </c>
      <c r="U9" s="8">
        <v>350</v>
      </c>
      <c r="V9" s="8">
        <v>0</v>
      </c>
      <c r="W9" s="8">
        <v>0</v>
      </c>
      <c r="X9" s="15"/>
      <c r="Y9" s="15"/>
      <c r="Z9" s="15"/>
    </row>
    <row r="10" ht="54" customHeight="1" spans="1:26">
      <c r="A10" s="9" t="s">
        <v>301</v>
      </c>
      <c r="B10" s="9"/>
      <c r="C10" s="9"/>
      <c r="D10" s="10">
        <v>365.6</v>
      </c>
      <c r="E10" s="10">
        <v>365.6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365.6</v>
      </c>
      <c r="U10" s="10">
        <v>365.6</v>
      </c>
      <c r="V10" s="10">
        <v>0</v>
      </c>
      <c r="W10" s="10">
        <v>0</v>
      </c>
      <c r="X10" s="16"/>
      <c r="Y10" s="16"/>
      <c r="Z10" s="16"/>
    </row>
  </sheetData>
  <mergeCells count="15">
    <mergeCell ref="N1:O1"/>
    <mergeCell ref="V1:W1"/>
    <mergeCell ref="A2:W2"/>
    <mergeCell ref="A3:M3"/>
    <mergeCell ref="N3:O3"/>
    <mergeCell ref="V3:W3"/>
    <mergeCell ref="D4:W4"/>
    <mergeCell ref="D5:G5"/>
    <mergeCell ref="H5:K5"/>
    <mergeCell ref="L5:O5"/>
    <mergeCell ref="P5:S5"/>
    <mergeCell ref="T5:W5"/>
    <mergeCell ref="A4:A6"/>
    <mergeCell ref="B4:B6"/>
    <mergeCell ref="C4:C6"/>
  </mergeCells>
  <pageMargins left="0.7" right="0.7" top="0.75" bottom="0.75" header="0.3" footer="0.3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showGridLines="0" showRuler="0" workbookViewId="0">
      <selection activeCell="A1" sqref="A1"/>
    </sheetView>
  </sheetViews>
  <sheetFormatPr defaultColWidth="9" defaultRowHeight="15"/>
  <cols>
    <col min="1" max="1" width="5.14285714285714" customWidth="1"/>
    <col min="2" max="2" width="5.28571428571429" customWidth="1"/>
    <col min="3" max="3" width="8.28571428571429" customWidth="1"/>
    <col min="4" max="8" width="9.85714285714286" customWidth="1"/>
    <col min="9" max="11" width="9" customWidth="1"/>
    <col min="12" max="12" width="9.28571428571429" customWidth="1"/>
    <col min="13" max="19" width="9" customWidth="1"/>
    <col min="20" max="22" width="9.85714285714286" customWidth="1"/>
    <col min="23" max="23" width="9" customWidth="1"/>
    <col min="24" max="26" width="9.57142857142857" customWidth="1"/>
  </cols>
  <sheetData>
    <row r="1" customHeight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1"/>
      <c r="O1" s="11"/>
      <c r="P1" s="1"/>
      <c r="Q1" s="1"/>
      <c r="R1" s="1"/>
      <c r="S1" s="1"/>
      <c r="T1" s="1"/>
      <c r="U1" s="1"/>
      <c r="V1" s="14" t="s">
        <v>332</v>
      </c>
      <c r="W1" s="14"/>
    </row>
    <row r="2" ht="39" customHeight="1" spans="1:23">
      <c r="A2" s="2" t="s">
        <v>323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15.75" customHeight="1" spans="1:26">
      <c r="A3" s="3" t="str">
        <f>_xlfn.CONCAT("单位：","舟山市气象局本级")</f>
        <v>单位：舟山市气象局本级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2"/>
      <c r="O3" s="12"/>
      <c r="P3" s="13"/>
      <c r="Q3" s="13"/>
      <c r="R3" s="13"/>
      <c r="S3" s="13"/>
      <c r="T3" s="13"/>
      <c r="U3" s="13"/>
      <c r="V3" s="12" t="s">
        <v>6</v>
      </c>
      <c r="W3" s="12"/>
      <c r="X3" s="15"/>
      <c r="Y3" s="15"/>
      <c r="Z3" s="15"/>
    </row>
    <row r="4" ht="22.5" customHeight="1" spans="1:26">
      <c r="A4" s="4" t="s">
        <v>324</v>
      </c>
      <c r="B4" s="4" t="s">
        <v>325</v>
      </c>
      <c r="C4" s="4" t="s">
        <v>248</v>
      </c>
      <c r="D4" s="4" t="s">
        <v>326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15"/>
      <c r="Y4" s="15"/>
      <c r="Z4" s="15"/>
    </row>
    <row r="5" ht="21" customHeight="1" spans="1:26">
      <c r="A5" s="4"/>
      <c r="B5" s="4"/>
      <c r="C5" s="4"/>
      <c r="D5" s="4" t="s">
        <v>32</v>
      </c>
      <c r="E5" s="4"/>
      <c r="F5" s="4"/>
      <c r="G5" s="4"/>
      <c r="H5" s="4" t="s">
        <v>327</v>
      </c>
      <c r="I5" s="4"/>
      <c r="J5" s="4"/>
      <c r="K5" s="4"/>
      <c r="L5" s="4" t="s">
        <v>251</v>
      </c>
      <c r="M5" s="4"/>
      <c r="N5" s="4"/>
      <c r="O5" s="4"/>
      <c r="P5" s="4" t="s">
        <v>38</v>
      </c>
      <c r="Q5" s="4"/>
      <c r="R5" s="4"/>
      <c r="S5" s="4"/>
      <c r="T5" s="4" t="s">
        <v>252</v>
      </c>
      <c r="U5" s="4"/>
      <c r="V5" s="4"/>
      <c r="W5" s="4"/>
      <c r="X5" s="15"/>
      <c r="Y5" s="15"/>
      <c r="Z5" s="15"/>
    </row>
    <row r="6" ht="22.5" customHeight="1" spans="1:26">
      <c r="A6" s="4"/>
      <c r="B6" s="4"/>
      <c r="C6" s="4"/>
      <c r="D6" s="5" t="s">
        <v>32</v>
      </c>
      <c r="E6" s="4" t="s">
        <v>328</v>
      </c>
      <c r="F6" s="4" t="s">
        <v>329</v>
      </c>
      <c r="G6" s="4" t="s">
        <v>330</v>
      </c>
      <c r="H6" s="4" t="s">
        <v>34</v>
      </c>
      <c r="I6" s="4" t="s">
        <v>328</v>
      </c>
      <c r="J6" s="4" t="s">
        <v>329</v>
      </c>
      <c r="K6" s="4" t="s">
        <v>330</v>
      </c>
      <c r="L6" s="4" t="s">
        <v>34</v>
      </c>
      <c r="M6" s="4" t="s">
        <v>328</v>
      </c>
      <c r="N6" s="4" t="s">
        <v>329</v>
      </c>
      <c r="O6" s="4" t="s">
        <v>330</v>
      </c>
      <c r="P6" s="4" t="s">
        <v>34</v>
      </c>
      <c r="Q6" s="4" t="s">
        <v>328</v>
      </c>
      <c r="R6" s="4" t="s">
        <v>329</v>
      </c>
      <c r="S6" s="4" t="s">
        <v>330</v>
      </c>
      <c r="T6" s="4" t="s">
        <v>34</v>
      </c>
      <c r="U6" s="4" t="s">
        <v>328</v>
      </c>
      <c r="V6" s="4" t="s">
        <v>329</v>
      </c>
      <c r="W6" s="4" t="s">
        <v>330</v>
      </c>
      <c r="X6" s="15"/>
      <c r="Y6" s="15"/>
      <c r="Z6" s="15"/>
    </row>
    <row r="7" ht="54" customHeight="1" spans="1:26">
      <c r="A7" s="6" t="s">
        <v>2</v>
      </c>
      <c r="B7" s="6"/>
      <c r="C7" s="7" t="s">
        <v>220</v>
      </c>
      <c r="D7" s="8">
        <v>365.6</v>
      </c>
      <c r="E7" s="8">
        <v>365.6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365.6</v>
      </c>
      <c r="U7" s="8">
        <v>365.6</v>
      </c>
      <c r="V7" s="8">
        <v>0</v>
      </c>
      <c r="W7" s="8">
        <v>0</v>
      </c>
      <c r="X7" s="15"/>
      <c r="Y7" s="15"/>
      <c r="Z7" s="15"/>
    </row>
    <row r="8" ht="54" customHeight="1" spans="1:26">
      <c r="A8" s="6" t="s">
        <v>54</v>
      </c>
      <c r="B8" s="6" t="s">
        <v>331</v>
      </c>
      <c r="C8" s="7"/>
      <c r="D8" s="8">
        <v>15.6</v>
      </c>
      <c r="E8" s="8">
        <v>15.6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15.6</v>
      </c>
      <c r="U8" s="8">
        <v>15.6</v>
      </c>
      <c r="V8" s="8">
        <v>0</v>
      </c>
      <c r="W8" s="8">
        <v>0</v>
      </c>
      <c r="X8" s="15"/>
      <c r="Y8" s="15"/>
      <c r="Z8" s="15"/>
    </row>
    <row r="9" ht="54" customHeight="1" spans="1:26">
      <c r="A9" s="6" t="s">
        <v>55</v>
      </c>
      <c r="B9" s="6" t="s">
        <v>331</v>
      </c>
      <c r="C9" s="7"/>
      <c r="D9" s="8">
        <v>350</v>
      </c>
      <c r="E9" s="8">
        <v>350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350</v>
      </c>
      <c r="U9" s="8">
        <v>350</v>
      </c>
      <c r="V9" s="8">
        <v>0</v>
      </c>
      <c r="W9" s="8">
        <v>0</v>
      </c>
      <c r="X9" s="15"/>
      <c r="Y9" s="15"/>
      <c r="Z9" s="15"/>
    </row>
    <row r="10" ht="54" customHeight="1" spans="1:26">
      <c r="A10" s="6" t="s">
        <v>267</v>
      </c>
      <c r="B10" s="6" t="s">
        <v>331</v>
      </c>
      <c r="C10" s="7"/>
      <c r="D10" s="8">
        <v>350</v>
      </c>
      <c r="E10" s="8">
        <v>350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350</v>
      </c>
      <c r="U10" s="8">
        <v>350</v>
      </c>
      <c r="V10" s="8">
        <v>0</v>
      </c>
      <c r="W10" s="8">
        <v>0</v>
      </c>
      <c r="X10" s="15"/>
      <c r="Y10" s="15"/>
      <c r="Z10" s="15"/>
    </row>
    <row r="11" ht="54" customHeight="1" spans="1:26">
      <c r="A11" s="9" t="s">
        <v>301</v>
      </c>
      <c r="B11" s="9"/>
      <c r="C11" s="9"/>
      <c r="D11" s="10">
        <v>365.6</v>
      </c>
      <c r="E11" s="10">
        <v>365.6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365.6</v>
      </c>
      <c r="U11" s="10">
        <v>365.6</v>
      </c>
      <c r="V11" s="10">
        <v>0</v>
      </c>
      <c r="W11" s="10">
        <v>0</v>
      </c>
      <c r="X11" s="16"/>
      <c r="Y11" s="16"/>
      <c r="Z11" s="16"/>
    </row>
  </sheetData>
  <mergeCells count="15">
    <mergeCell ref="N1:O1"/>
    <mergeCell ref="V1:W1"/>
    <mergeCell ref="A2:W2"/>
    <mergeCell ref="A3:M3"/>
    <mergeCell ref="N3:O3"/>
    <mergeCell ref="V3:W3"/>
    <mergeCell ref="D4:W4"/>
    <mergeCell ref="D5:G5"/>
    <mergeCell ref="H5:K5"/>
    <mergeCell ref="L5:O5"/>
    <mergeCell ref="P5:S5"/>
    <mergeCell ref="T5:W5"/>
    <mergeCell ref="A4:A6"/>
    <mergeCell ref="B4:B6"/>
    <mergeCell ref="C4:C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批复表封面</vt:lpstr>
      <vt:lpstr>批复表1-部门收支总表</vt:lpstr>
      <vt:lpstr>批复表2_部门收入总表</vt:lpstr>
      <vt:lpstr>批复表3_部门支出总表</vt:lpstr>
      <vt:lpstr>批复表4_财政拨款收支总表</vt:lpstr>
      <vt:lpstr>批复表5-一般公共预算支出表</vt:lpstr>
      <vt:lpstr>批复表6_政府性基金预算支出表</vt:lpstr>
      <vt:lpstr>批复表7_国有资本经营预算支出表</vt:lpstr>
      <vt:lpstr>批复表8_一般公共预算基本支出表</vt:lpstr>
      <vt:lpstr>批复表9_财政拨款预算“三公”经费支出表</vt:lpstr>
      <vt:lpstr>批复附表封面</vt:lpstr>
      <vt:lpstr>批复附表1_一般公共预算支出表</vt:lpstr>
      <vt:lpstr>批复附2_一般公共预算基本支出表</vt:lpstr>
      <vt:lpstr>批复附3_一般公共预算项目支出表</vt:lpstr>
      <vt:lpstr>批复附4_中央行政事业单位住房改革支出表</vt:lpstr>
      <vt:lpstr>批复附表5_政府性基金预算支出表</vt:lpstr>
      <vt:lpstr>批复附6_政府性基金预算支出表</vt:lpstr>
      <vt:lpstr>批复附7_国有资本经营预算支出表</vt:lpstr>
      <vt:lpstr>批复附8_国有资本经营预算支出表</vt:lpstr>
      <vt:lpstr>批复附9_中央行政事业单位新增资产配置表</vt:lpstr>
      <vt:lpstr>批复附10_政府采购支出表</vt:lpstr>
      <vt:lpstr>批复附10_2_政府采购支出表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王铮清</cp:lastModifiedBy>
  <dcterms:created xsi:type="dcterms:W3CDTF">2024-07-09T09:05:00Z</dcterms:created>
  <dcterms:modified xsi:type="dcterms:W3CDTF">2024-07-11T08:21:16Z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